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age 1" sheetId="1" r:id="rId1"/>
  </sheets>
  <definedNames>
    <definedName name="Excel_BuiltIn__FilterDatabase" localSheetId="0">'Page 1'!$B$5:$O$5</definedName>
    <definedName name="Excel_BuiltIn_Print_Area" localSheetId="0">'Page 1'!$A$1:$O$263</definedName>
    <definedName name="_xlnm.Print_Area" localSheetId="0">'Page 1'!$A$1:$O$264</definedName>
  </definedNames>
  <calcPr fullCalcOnLoad="1"/>
</workbook>
</file>

<file path=xl/sharedStrings.xml><?xml version="1.0" encoding="utf-8"?>
<sst xmlns="http://schemas.openxmlformats.org/spreadsheetml/2006/main" count="647" uniqueCount="156">
  <si>
    <t>ПОНЕДЕЛЬНИК 1 НЕДЕЛЯ</t>
  </si>
  <si>
    <t>№ п/п</t>
  </si>
  <si>
    <t>Наименование блюда</t>
  </si>
  <si>
    <t>Вес блюда</t>
  </si>
  <si>
    <t>Пищевые вещества</t>
  </si>
  <si>
    <t>Энергети-ческая ценность, ккал</t>
  </si>
  <si>
    <t>№ рецептуры</t>
  </si>
  <si>
    <t>Витамины</t>
  </si>
  <si>
    <t>Минеральные вещества</t>
  </si>
  <si>
    <t>Белки, г</t>
  </si>
  <si>
    <t>Жиры, г</t>
  </si>
  <si>
    <t>Углеводы, г</t>
  </si>
  <si>
    <t>В1, мг</t>
  </si>
  <si>
    <t>С, мг</t>
  </si>
  <si>
    <t>А, мг</t>
  </si>
  <si>
    <t>Mg, мг</t>
  </si>
  <si>
    <t>Са, мг</t>
  </si>
  <si>
    <t>Р, мг</t>
  </si>
  <si>
    <t>Fе, мг</t>
  </si>
  <si>
    <t>Завтрак</t>
  </si>
  <si>
    <t>КАША ВЯЗКАЯ МОЛОЧНАЯ ИЗ РИСА  с маслом сливочным "Крестьянским" 72,5%</t>
  </si>
  <si>
    <t>№ 174 2015г.</t>
  </si>
  <si>
    <t>СОК ФРУКТОВЫЙ (яблочный, яблочно-виноградный, мультифрукт)</t>
  </si>
  <si>
    <t>1/200</t>
  </si>
  <si>
    <t>ХЛЕБ ПШЕНИЧНЫЙ</t>
  </si>
  <si>
    <t>1/50</t>
  </si>
  <si>
    <t>ХЛЕБ РЖАНОЙ</t>
  </si>
  <si>
    <t>МАСЛО СЛИВОЧНОЕ "Крестьянское" 72,5% (порциями)</t>
  </si>
  <si>
    <t>1/10</t>
  </si>
  <si>
    <t>№ 14 2015г.</t>
  </si>
  <si>
    <t>СЫР "РОССИЙСКИЙ"  (порциями)</t>
  </si>
  <si>
    <t>1/15</t>
  </si>
  <si>
    <t>№ 15 2015г.</t>
  </si>
  <si>
    <t>ФРУКТЫ сезонные калиброванные (яблоко или апельсин 
по 1 шт., мандарины по 2 шт.)</t>
  </si>
  <si>
    <t>1/120</t>
  </si>
  <si>
    <t>Итого за прием пищи:</t>
  </si>
  <si>
    <t>Обед</t>
  </si>
  <si>
    <t>№ 71 2015г.</t>
  </si>
  <si>
    <t>СУП КАРТОФЕЛЬНЫЙ С БОБОВЫМИ</t>
  </si>
  <si>
    <t>№ 102 2015г.</t>
  </si>
  <si>
    <t>БИТОЧКИ  ИЗ ГОВЯДИНЫ с маслом сливочным "Крестьянским" 72,5%</t>
  </si>
  <si>
    <t>№ 268 2015г.</t>
  </si>
  <si>
    <t>МАКАРОННЫЕ ИЗДЕЛИЯ ОТВАРНЫЕ с маслом сливочным "Крестьянским" 72,5%</t>
  </si>
  <si>
    <t>№ 203 2015г.</t>
  </si>
  <si>
    <t xml:space="preserve">Компот из смеси сухофруктов </t>
  </si>
  <si>
    <t>№ 349 2015г.</t>
  </si>
  <si>
    <t>Всего за день:</t>
  </si>
  <si>
    <t>ВТОРНИК 1 НЕДЕЛЯ</t>
  </si>
  <si>
    <t>ОМЛЕТ НАТУРАЛЬНЫЙ с маслом сливочным "Крестьянским" 72,5%</t>
  </si>
  <si>
    <t>1/135/13</t>
  </si>
  <si>
    <t>№ 210 2015г.</t>
  </si>
  <si>
    <t>ИКРА КАБАЧКОВАЯ   консервированная</t>
  </si>
  <si>
    <t>КОФЕЙНЫЙ НАПИТОК С МОЛОКОМ</t>
  </si>
  <si>
    <t>№ 379 2015г.</t>
  </si>
  <si>
    <t>БОРЩ С КАПУСТОЙ И КАРТОФЕЛЕМ СО СМЕТАНОЙ</t>
  </si>
  <si>
    <t>№ 82 2015г.</t>
  </si>
  <si>
    <t>РЫБА  МИНТАЙ ПРИПУЩЕННАЯ С МАСЛОМ СЛИВОЧНЫМ "Крестьянским" 72,5%</t>
  </si>
  <si>
    <t>№ 227 2015г.</t>
  </si>
  <si>
    <t>КАРТОФЕЛЬ ОТВАРНОЙ с маслом сливочным "Крестьянским" 72,5%</t>
  </si>
  <si>
    <t>№ 125 2015г.</t>
  </si>
  <si>
    <t>НАПИТОК ИЗ ПЛОДОВ ШИПОВНИКА</t>
  </si>
  <si>
    <t>№ 388 2015г.</t>
  </si>
  <si>
    <t>СРЕДА 1 НЕДЕЛЯ</t>
  </si>
  <si>
    <t>МАКАРОНЫ ОТВАРНЫЕ С СЫРОМ с маслом сливочным "Крестьянским" 72,5%</t>
  </si>
  <si>
    <t>№ 204 2015г.</t>
  </si>
  <si>
    <t>КИСЕЛЬ ИЗ ПЛОДОВ ИЛИ ЯГОД СВЕЖИХ  (СВЕЖЕМОРОЖЕНЫХ)</t>
  </si>
  <si>
    <t>№ 350 2015г.</t>
  </si>
  <si>
    <t>БИОЙОГУРТ фруктовый (яблочный, персиковый, абрикосовый, банановый) в индивидуальной упаковке</t>
  </si>
  <si>
    <t>1/125</t>
  </si>
  <si>
    <t>СУП КАРТОФЕЛЬНЫЙ С КРУПОЙ  рисовой</t>
  </si>
  <si>
    <t>№ 101 2015г.</t>
  </si>
  <si>
    <t>КОТЛЕТЫ ИЗ МЯСА ГОВЯДИНЫ с маслом сливочным  "Крестьянское" 72,5%</t>
  </si>
  <si>
    <t>КАША ГРЕЧНЕВАЯ РАССЫПЧАТАЯ с маслом сливочным "Крестьянским" 72,5%</t>
  </si>
  <si>
    <t>№ 171 2015г.</t>
  </si>
  <si>
    <t>КИСЕЛЬ ИЗ ЯБЛОК</t>
  </si>
  <si>
    <t>№ 352 2015г.</t>
  </si>
  <si>
    <t>ЧЕТВЕРГ 1 НЕДЕЛЯ</t>
  </si>
  <si>
    <t>ЗАПЕКАНКА ИЗ ТВОРОГА С МОРКОВЬЮ и с молоком сгущенным</t>
  </si>
  <si>
    <t>№ 224 2015г.</t>
  </si>
  <si>
    <t>КАКАО С МОЛОКОМ</t>
  </si>
  <si>
    <t>№ 382 2015г.</t>
  </si>
  <si>
    <t>ЩИ ИЗ СВЕЖЕЙ КАПУСТЫ с картофелем</t>
  </si>
  <si>
    <t>№ 88 2015г.</t>
  </si>
  <si>
    <t>ПЛОВ ИЗ ПТИЦЫ</t>
  </si>
  <si>
    <t>№ 291 2015г.</t>
  </si>
  <si>
    <t>ПЯТНИЦА 1 НЕДЕЛЯ</t>
  </si>
  <si>
    <t xml:space="preserve">РАГУ из мяса птицы </t>
  </si>
  <si>
    <t>№ 289 2011г.</t>
  </si>
  <si>
    <t>ЧАЙ С ЛИМОНОМ*</t>
  </si>
  <si>
    <t>№ 377 2015г.</t>
  </si>
  <si>
    <t>СУП С МАКАРОННЫМИ ИЗДЕЛИЯМИ  и картофелем</t>
  </si>
  <si>
    <t>№ 112 2015г.</t>
  </si>
  <si>
    <t xml:space="preserve">ЗРАЗЫ рубленые из мяса говядины с маслом сливочным </t>
  </si>
  <si>
    <t>№ 274 2015г.</t>
  </si>
  <si>
    <t>КАРТОФЕЛЬНОЕ ПЮРЕ с маслом сливочным "Крестьянским" 72,5%</t>
  </si>
  <si>
    <t>№ 128 2015г.</t>
  </si>
  <si>
    <t>ПОНЕДЕЛЬНИК 2 НЕДЕЛЯ</t>
  </si>
  <si>
    <t>КАША ВЯЗКАЯ МОЛОЧНАЯ ИЗ ОВСЯНОЙ КРУПЫ  с маслом сливочным "Крестьянским" 72,5%</t>
  </si>
  <si>
    <t>№ 173 2015г.</t>
  </si>
  <si>
    <t>СУП ИЗ ОВОЩЕЙ со сметаной</t>
  </si>
  <si>
    <t>№ 99 2015г.</t>
  </si>
  <si>
    <t>ТЕФТЕЛИ из мяса говядины с соусом сметанным с томатом</t>
  </si>
  <si>
    <t>№ 278/331 2015г.</t>
  </si>
  <si>
    <t>КОМПОТ из апельсинов</t>
  </si>
  <si>
    <t>№ 346 2015г.</t>
  </si>
  <si>
    <t>ВТОРНИК 2 НЕДЕЛЯ</t>
  </si>
  <si>
    <t>ЗРАЗЫ РЫБНЫЕ рубленные (из минтая) с маслом сливочным "Крестьянским" 72,5%</t>
  </si>
  <si>
    <t>№ 237 2015г.</t>
  </si>
  <si>
    <t>РАГУ из овощей</t>
  </si>
  <si>
    <t>№ 143  2015г.</t>
  </si>
  <si>
    <t xml:space="preserve">КОМПОТ из смеси сухофруктов </t>
  </si>
  <si>
    <t>№ 342 2015г.</t>
  </si>
  <si>
    <t xml:space="preserve">РАССОЛЬНИК ЛЕНИНГРАДСКИЙ </t>
  </si>
  <si>
    <t>№ 96 2015г.</t>
  </si>
  <si>
    <t>РЫБА МИНТАЙ, ТУШЕНАЯ В ТОМАТЕ С ОВОЩАМИ</t>
  </si>
  <si>
    <t>№ 229 2015г.</t>
  </si>
  <si>
    <t>СРЕДА 2 НЕДЕЛЯ</t>
  </si>
  <si>
    <t>Пудинг из творога (запечённый) со сгущенным молоком</t>
  </si>
  <si>
    <t>№ 222 2015г.</t>
  </si>
  <si>
    <t>КОТЛЕТЫ РУБЛЕННЫЕ ИЗ БРОЙЛЕР-ЦЫПЛЯТ с маслом сливочным "Крестьянским" 72,5%</t>
  </si>
  <si>
    <t>№ 295 2015г.</t>
  </si>
  <si>
    <t>КОМПОТ из свежих плодов (яблоко)</t>
  </si>
  <si>
    <t>ЧЕТВЕРГ 2 НЕДЕЛЯ</t>
  </si>
  <si>
    <t>КИСЕЛЬ ИЗ ПЛОДОВ ИЛИ ЯГОД СВЕЖИХ (СВЕЖЕМОРОЖЕНЫХ)</t>
  </si>
  <si>
    <t>ПЯТНИЦА 2 НЕДЕЛЯ</t>
  </si>
  <si>
    <t>ЛАПШЕВНИК С ТВОРОГОМ и маслом сливочным "Крестьянским" 72,5%</t>
  </si>
  <si>
    <t>№ 208 2015г.</t>
  </si>
  <si>
    <t xml:space="preserve">КОФЕЙНЫЙ НАПИТОК с молоком </t>
  </si>
  <si>
    <t>СУП КАРТОФЕЛЬНЫЙ С КЛЁЦКАМИ</t>
  </si>
  <si>
    <t>№ 108 2015г.</t>
  </si>
  <si>
    <t>КАША ПШЕНИЧНАЯ рассыпчатая с маслом сливочным "Крестьянским" 72,5%</t>
  </si>
  <si>
    <t>ИТОГО ПО ПРИМЕРНОМУ МЕНЮ</t>
  </si>
  <si>
    <t>Итого</t>
  </si>
  <si>
    <t>Энергетическая ценность, ккал</t>
  </si>
  <si>
    <t>Итого за весь период</t>
  </si>
  <si>
    <t>Среднее значение за период</t>
  </si>
  <si>
    <t>*можно готовить без добавления сахара, при подаче сахар можно подавать порционно (фасованный) или в сахарнице</t>
  </si>
  <si>
    <t>ПРИМЕРНОЕ  МЕНЮ - РАСКЛАДКА 
для питания ребенка (детей) участника специальной военной операции, обучающегося (обучающихся) по образовательным программам основного общего или среднего общего образования 
в муниципальных образовательных организациях города Ставрополя 
«2022/2023 учебный год»</t>
  </si>
  <si>
    <t>1/100</t>
  </si>
  <si>
    <t>1/250</t>
  </si>
  <si>
    <t>1/100/10</t>
  </si>
  <si>
    <t>1/200/15</t>
  </si>
  <si>
    <t>1/100/300</t>
  </si>
  <si>
    <t>1/100/5</t>
  </si>
  <si>
    <t>1/250/10</t>
  </si>
  <si>
    <t>1/100/80</t>
  </si>
  <si>
    <t>1/100/8</t>
  </si>
  <si>
    <t>1/180</t>
  </si>
  <si>
    <t>1/100/200</t>
  </si>
  <si>
    <t>1/220/10</t>
  </si>
  <si>
    <t>1/200/9</t>
  </si>
  <si>
    <t>1/200/12</t>
  </si>
  <si>
    <t>1/220/80</t>
  </si>
  <si>
    <t>1/220/7</t>
  </si>
  <si>
    <t>1/220/36/9</t>
  </si>
  <si>
    <t>ОВОЩИ НАТУРАЛЬНЫЕ СВЕЖИЕ (ОГУРЦЫ)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</si>
</sst>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\-#,##0.0"/>
    <numFmt numFmtId="165" formatCode="#,##0.00;\-#,##0.00"/>
    <numFmt numFmtId="166" formatCode="#,##0.0\ ;\-#,##0.0\ "/>
    <numFmt numFmtId="167" formatCode="_-* #,##0\ &quot;₽&quot;_-;\-* #,##0\ &quot;₽&quot;_-;_-* &quot;-&quot;\ &quot;₽&quot;_-;_-@_-"/>
    <numFmt numFmtId="168" formatCode="_-* #,##0.00\ &quot;₽&quot;_-;\-* #,##0.00\ &quot;₽&quot;_-;_-* &quot;-&quot;??\ &quot;₽&quot;_-;_-@_-"/>
    <numFmt numFmtId="169" formatCode="_-* #,##0_-;\-* #,##0_-;_-* &quot;-&quot;_-;_-@_-"/>
    <numFmt numFmtId="170" formatCode="_-* #,##0.00_-;\-* #,##0.00_-;_-* &quot;-&quot;??_-;_-@_-"/>
    <numFmt numFmtId="171" formatCode="#,##0.0_ ;\-#,##0.0\ 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59"/>
      <name val="Times New Roman"/>
      <family val="1"/>
    </font>
    <font>
      <sz val="9.5"/>
      <color indexed="8"/>
      <name val="Times New Roman"/>
      <family val="1"/>
    </font>
    <font>
      <b/>
      <sz val="10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Arial"/>
      <family val="2"/>
    </font>
    <font>
      <sz val="10"/>
      <color indexed="9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" fillId="26" borderId="0">
      <alignment horizontal="left" vertical="top"/>
      <protection/>
    </xf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3" borderId="1" applyNumberFormat="0" applyAlignment="0" applyProtection="0"/>
    <xf numFmtId="0" fontId="37" fillId="34" borderId="2" applyNumberFormat="0" applyAlignment="0" applyProtection="0"/>
    <xf numFmtId="0" fontId="38" fillId="3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5" borderId="7" applyNumberFormat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4" fillId="37" borderId="0" applyNumberFormat="0" applyBorder="0" applyAlignment="0" applyProtection="0"/>
    <xf numFmtId="0" fontId="0" fillId="0" borderId="0">
      <alignment/>
      <protection/>
    </xf>
    <xf numFmtId="0" fontId="46" fillId="38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9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40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26" borderId="0" xfId="0" applyFont="1" applyFill="1" applyAlignment="1">
      <alignment horizontal="center"/>
    </xf>
    <xf numFmtId="0" fontId="5" fillId="26" borderId="0" xfId="0" applyFont="1" applyFill="1" applyAlignment="1">
      <alignment/>
    </xf>
    <xf numFmtId="0" fontId="5" fillId="26" borderId="0" xfId="0" applyFont="1" applyFill="1" applyBorder="1" applyAlignment="1">
      <alignment horizontal="center"/>
    </xf>
    <xf numFmtId="0" fontId="6" fillId="26" borderId="0" xfId="0" applyFont="1" applyFill="1" applyBorder="1" applyAlignment="1">
      <alignment/>
    </xf>
    <xf numFmtId="0" fontId="6" fillId="26" borderId="0" xfId="0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"/>
    </xf>
    <xf numFmtId="0" fontId="7" fillId="26" borderId="10" xfId="0" applyNumberFormat="1" applyFont="1" applyFill="1" applyBorder="1" applyAlignment="1" applyProtection="1">
      <alignment horizontal="center" vertical="center" wrapText="1"/>
      <protection/>
    </xf>
    <xf numFmtId="0" fontId="7" fillId="26" borderId="10" xfId="0" applyFont="1" applyFill="1" applyBorder="1" applyAlignment="1">
      <alignment horizontal="center" vertical="center"/>
    </xf>
    <xf numFmtId="0" fontId="6" fillId="26" borderId="10" xfId="0" applyNumberFormat="1" applyFont="1" applyFill="1" applyBorder="1" applyAlignment="1" applyProtection="1">
      <alignment horizontal="left" vertical="center" wrapText="1"/>
      <protection/>
    </xf>
    <xf numFmtId="0" fontId="6" fillId="26" borderId="10" xfId="0" applyNumberFormat="1" applyFont="1" applyFill="1" applyBorder="1" applyAlignment="1" applyProtection="1">
      <alignment horizontal="center" vertical="center" wrapText="1"/>
      <protection/>
    </xf>
    <xf numFmtId="164" fontId="6" fillId="26" borderId="10" xfId="0" applyNumberFormat="1" applyFont="1" applyFill="1" applyBorder="1" applyAlignment="1" applyProtection="1">
      <alignment horizontal="center" vertical="center" wrapText="1"/>
      <protection/>
    </xf>
    <xf numFmtId="165" fontId="6" fillId="26" borderId="10" xfId="0" applyNumberFormat="1" applyFont="1" applyFill="1" applyBorder="1" applyAlignment="1" applyProtection="1">
      <alignment horizontal="center" vertical="center" wrapText="1"/>
      <protection/>
    </xf>
    <xf numFmtId="49" fontId="6" fillId="26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wrapText="1"/>
    </xf>
    <xf numFmtId="0" fontId="7" fillId="26" borderId="10" xfId="0" applyNumberFormat="1" applyFont="1" applyFill="1" applyBorder="1" applyAlignment="1" applyProtection="1">
      <alignment horizontal="left" vertical="center" wrapText="1"/>
      <protection/>
    </xf>
    <xf numFmtId="164" fontId="7" fillId="26" borderId="10" xfId="0" applyNumberFormat="1" applyFont="1" applyFill="1" applyBorder="1" applyAlignment="1" applyProtection="1">
      <alignment horizontal="center" vertical="center" wrapText="1"/>
      <protection/>
    </xf>
    <xf numFmtId="0" fontId="6" fillId="26" borderId="10" xfId="0" applyFont="1" applyFill="1" applyBorder="1" applyAlignment="1" applyProtection="1">
      <alignment horizontal="center"/>
      <protection locked="0"/>
    </xf>
    <xf numFmtId="0" fontId="6" fillId="26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6" borderId="0" xfId="0" applyFont="1" applyFill="1" applyAlignment="1" applyProtection="1">
      <alignment/>
      <protection locked="0"/>
    </xf>
    <xf numFmtId="0" fontId="5" fillId="26" borderId="0" xfId="0" applyFont="1" applyFill="1" applyBorder="1" applyAlignment="1" applyProtection="1">
      <alignment horizontal="center"/>
      <protection locked="0"/>
    </xf>
    <xf numFmtId="0" fontId="7" fillId="26" borderId="10" xfId="0" applyNumberFormat="1" applyFont="1" applyFill="1" applyBorder="1" applyAlignment="1" applyProtection="1">
      <alignment vertical="center" wrapText="1"/>
      <protection/>
    </xf>
    <xf numFmtId="0" fontId="10" fillId="26" borderId="0" xfId="0" applyFont="1" applyFill="1" applyAlignment="1">
      <alignment/>
    </xf>
    <xf numFmtId="0" fontId="11" fillId="26" borderId="10" xfId="0" applyNumberFormat="1" applyFont="1" applyFill="1" applyBorder="1" applyAlignment="1" applyProtection="1">
      <alignment horizontal="left" vertical="center" wrapText="1"/>
      <protection/>
    </xf>
    <xf numFmtId="0" fontId="11" fillId="26" borderId="10" xfId="0" applyFont="1" applyFill="1" applyBorder="1" applyAlignment="1">
      <alignment horizontal="center" vertical="center" wrapText="1"/>
    </xf>
    <xf numFmtId="164" fontId="11" fillId="26" borderId="10" xfId="0" applyNumberFormat="1" applyFont="1" applyFill="1" applyBorder="1" applyAlignment="1">
      <alignment horizontal="center" vertical="center" wrapText="1"/>
    </xf>
    <xf numFmtId="164" fontId="11" fillId="26" borderId="10" xfId="0" applyNumberFormat="1" applyFont="1" applyFill="1" applyBorder="1" applyAlignment="1" applyProtection="1">
      <alignment horizontal="center" vertical="center" wrapText="1"/>
      <protection/>
    </xf>
    <xf numFmtId="0" fontId="11" fillId="26" borderId="10" xfId="0" applyNumberFormat="1" applyFont="1" applyFill="1" applyBorder="1" applyAlignment="1" applyProtection="1">
      <alignment horizontal="center" vertical="center" wrapText="1"/>
      <protection/>
    </xf>
    <xf numFmtId="0" fontId="6" fillId="26" borderId="11" xfId="0" applyFont="1" applyFill="1" applyBorder="1" applyAlignment="1">
      <alignment horizontal="center"/>
    </xf>
    <xf numFmtId="0" fontId="12" fillId="26" borderId="11" xfId="0" applyNumberFormat="1" applyFont="1" applyFill="1" applyBorder="1" applyAlignment="1" applyProtection="1">
      <alignment vertical="center" wrapText="1"/>
      <protection/>
    </xf>
    <xf numFmtId="0" fontId="12" fillId="26" borderId="11" xfId="0" applyNumberFormat="1" applyFont="1" applyFill="1" applyBorder="1" applyAlignment="1" applyProtection="1">
      <alignment horizontal="center" vertical="center" wrapText="1"/>
      <protection/>
    </xf>
    <xf numFmtId="164" fontId="12" fillId="26" borderId="11" xfId="0" applyNumberFormat="1" applyFont="1" applyFill="1" applyBorder="1" applyAlignment="1" applyProtection="1">
      <alignment horizontal="center" vertical="center" wrapText="1"/>
      <protection/>
    </xf>
    <xf numFmtId="0" fontId="6" fillId="26" borderId="12" xfId="0" applyFont="1" applyFill="1" applyBorder="1" applyAlignment="1">
      <alignment horizontal="center"/>
    </xf>
    <xf numFmtId="0" fontId="6" fillId="26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center"/>
    </xf>
    <xf numFmtId="0" fontId="9" fillId="0" borderId="13" xfId="0" applyFont="1" applyBorder="1" applyAlignment="1">
      <alignment wrapText="1"/>
    </xf>
    <xf numFmtId="164" fontId="7" fillId="26" borderId="10" xfId="0" applyNumberFormat="1" applyFont="1" applyFill="1" applyBorder="1" applyAlignment="1">
      <alignment horizontal="center" vertical="center" wrapText="1"/>
    </xf>
    <xf numFmtId="0" fontId="13" fillId="26" borderId="10" xfId="0" applyNumberFormat="1" applyFont="1" applyFill="1" applyBorder="1" applyAlignment="1" applyProtection="1">
      <alignment horizontal="center" vertical="top" wrapText="1"/>
      <protection/>
    </xf>
    <xf numFmtId="0" fontId="14" fillId="26" borderId="10" xfId="0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" vertical="center" wrapText="1"/>
    </xf>
    <xf numFmtId="164" fontId="6" fillId="26" borderId="10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12" fillId="26" borderId="10" xfId="0" applyNumberFormat="1" applyFont="1" applyFill="1" applyBorder="1" applyAlignment="1" applyProtection="1">
      <alignment vertical="center" wrapText="1"/>
      <protection/>
    </xf>
    <xf numFmtId="0" fontId="12" fillId="26" borderId="10" xfId="0" applyNumberFormat="1" applyFont="1" applyFill="1" applyBorder="1" applyAlignment="1" applyProtection="1">
      <alignment horizontal="center" vertical="center" wrapText="1"/>
      <protection/>
    </xf>
    <xf numFmtId="164" fontId="12" fillId="26" borderId="10" xfId="0" applyNumberFormat="1" applyFont="1" applyFill="1" applyBorder="1" applyAlignment="1">
      <alignment horizontal="center" vertical="center" wrapText="1"/>
    </xf>
    <xf numFmtId="164" fontId="12" fillId="26" borderId="10" xfId="0" applyNumberFormat="1" applyFont="1" applyFill="1" applyBorder="1" applyAlignment="1" applyProtection="1">
      <alignment horizontal="center" vertical="center" wrapText="1"/>
      <protection/>
    </xf>
    <xf numFmtId="0" fontId="16" fillId="26" borderId="0" xfId="0" applyNumberFormat="1" applyFont="1" applyFill="1" applyBorder="1" applyAlignment="1" applyProtection="1">
      <alignment horizontal="center" vertical="top" wrapText="1"/>
      <protection/>
    </xf>
    <xf numFmtId="0" fontId="17" fillId="26" borderId="0" xfId="0" applyNumberFormat="1" applyFont="1" applyFill="1" applyBorder="1" applyAlignment="1" applyProtection="1">
      <alignment horizontal="center" vertical="center" wrapText="1"/>
      <protection/>
    </xf>
    <xf numFmtId="0" fontId="7" fillId="26" borderId="10" xfId="0" applyFont="1" applyFill="1" applyBorder="1" applyAlignment="1">
      <alignment horizontal="center" vertical="center" wrapText="1"/>
    </xf>
    <xf numFmtId="0" fontId="18" fillId="26" borderId="0" xfId="0" applyNumberFormat="1" applyFont="1" applyFill="1" applyBorder="1" applyAlignment="1" applyProtection="1">
      <alignment horizontal="center" vertical="top" wrapText="1"/>
      <protection/>
    </xf>
    <xf numFmtId="0" fontId="1" fillId="26" borderId="0" xfId="0" applyNumberFormat="1" applyFont="1" applyFill="1" applyBorder="1" applyAlignment="1" applyProtection="1">
      <alignment horizontal="left" vertical="center" wrapText="1"/>
      <protection/>
    </xf>
    <xf numFmtId="164" fontId="1" fillId="26" borderId="0" xfId="0" applyNumberFormat="1" applyFont="1" applyFill="1" applyBorder="1" applyAlignment="1">
      <alignment horizontal="center" vertical="center" wrapText="1"/>
    </xf>
    <xf numFmtId="0" fontId="7" fillId="26" borderId="11" xfId="0" applyNumberFormat="1" applyFont="1" applyFill="1" applyBorder="1" applyAlignment="1" applyProtection="1">
      <alignment horizontal="center" vertical="center" wrapText="1"/>
      <protection/>
    </xf>
    <xf numFmtId="166" fontId="7" fillId="26" borderId="10" xfId="0" applyNumberFormat="1" applyFont="1" applyFill="1" applyBorder="1" applyAlignment="1" applyProtection="1">
      <alignment horizontal="center" vertical="center" wrapText="1"/>
      <protection/>
    </xf>
    <xf numFmtId="2" fontId="7" fillId="26" borderId="10" xfId="0" applyNumberFormat="1" applyFont="1" applyFill="1" applyBorder="1" applyAlignment="1" applyProtection="1">
      <alignment horizontal="center" vertical="center" wrapText="1"/>
      <protection/>
    </xf>
    <xf numFmtId="0" fontId="7" fillId="26" borderId="0" xfId="0" applyNumberFormat="1" applyFont="1" applyFill="1" applyBorder="1" applyAlignment="1" applyProtection="1">
      <alignment horizontal="center" vertical="center" wrapText="1"/>
      <protection/>
    </xf>
    <xf numFmtId="0" fontId="1" fillId="26" borderId="0" xfId="0" applyNumberFormat="1" applyFont="1" applyFill="1" applyBorder="1" applyAlignment="1" applyProtection="1">
      <alignment horizontal="left" vertical="center"/>
      <protection/>
    </xf>
    <xf numFmtId="0" fontId="5" fillId="26" borderId="0" xfId="0" applyFont="1" applyFill="1" applyBorder="1" applyAlignment="1">
      <alignment/>
    </xf>
    <xf numFmtId="0" fontId="6" fillId="26" borderId="10" xfId="0" applyNumberFormat="1" applyFont="1" applyFill="1" applyBorder="1" applyAlignment="1" applyProtection="1">
      <alignment horizontal="center" vertical="center"/>
      <protection/>
    </xf>
    <xf numFmtId="0" fontId="6" fillId="41" borderId="10" xfId="0" applyNumberFormat="1" applyFont="1" applyFill="1" applyBorder="1" applyAlignment="1" applyProtection="1">
      <alignment horizontal="left" vertical="center" wrapText="1"/>
      <protection/>
    </xf>
    <xf numFmtId="0" fontId="7" fillId="26" borderId="10" xfId="0" applyFont="1" applyFill="1" applyBorder="1" applyAlignment="1">
      <alignment horizontal="left" vertical="center" wrapText="1"/>
    </xf>
    <xf numFmtId="0" fontId="6" fillId="26" borderId="0" xfId="0" applyFont="1" applyFill="1" applyBorder="1" applyAlignment="1">
      <alignment horizontal="center" vertical="center"/>
    </xf>
    <xf numFmtId="164" fontId="7" fillId="26" borderId="10" xfId="0" applyNumberFormat="1" applyFont="1" applyFill="1" applyBorder="1" applyAlignment="1">
      <alignment horizontal="center" vertical="center" wrapText="1"/>
    </xf>
    <xf numFmtId="0" fontId="7" fillId="26" borderId="11" xfId="0" applyFont="1" applyFill="1" applyBorder="1" applyAlignment="1">
      <alignment horizontal="center" vertical="center" wrapText="1"/>
    </xf>
    <xf numFmtId="0" fontId="7" fillId="26" borderId="10" xfId="0" applyNumberFormat="1" applyFont="1" applyFill="1" applyBorder="1" applyAlignment="1" applyProtection="1">
      <alignment horizontal="center" vertical="center" wrapText="1"/>
      <protection/>
    </xf>
    <xf numFmtId="0" fontId="7" fillId="26" borderId="10" xfId="0" applyFont="1" applyFill="1" applyBorder="1" applyAlignment="1">
      <alignment horizontal="center" vertical="center" wrapText="1"/>
    </xf>
    <xf numFmtId="0" fontId="15" fillId="26" borderId="0" xfId="0" applyNumberFormat="1" applyFont="1" applyFill="1" applyBorder="1" applyAlignment="1" applyProtection="1">
      <alignment horizontal="left" vertical="top" wrapText="1"/>
      <protection/>
    </xf>
    <xf numFmtId="0" fontId="16" fillId="26" borderId="0" xfId="0" applyNumberFormat="1" applyFont="1" applyFill="1" applyBorder="1" applyAlignment="1" applyProtection="1">
      <alignment horizontal="center" vertical="top" wrapText="1"/>
      <protection/>
    </xf>
    <xf numFmtId="0" fontId="7" fillId="26" borderId="0" xfId="0" applyFont="1" applyFill="1" applyBorder="1" applyAlignment="1">
      <alignment horizontal="center" vertical="center" wrapText="1"/>
    </xf>
    <xf numFmtId="0" fontId="8" fillId="26" borderId="10" xfId="0" applyFont="1" applyFill="1" applyBorder="1" applyAlignment="1">
      <alignment horizontal="center" wrapText="1"/>
    </xf>
    <xf numFmtId="0" fontId="7" fillId="26" borderId="10" xfId="61" applyFont="1" applyFill="1" applyBorder="1" applyAlignment="1">
      <alignment horizontal="center" vertical="center" wrapText="1"/>
      <protection/>
    </xf>
    <xf numFmtId="0" fontId="6" fillId="26" borderId="10" xfId="0" applyFont="1" applyFill="1" applyBorder="1" applyAlignment="1">
      <alignment horizontal="center" vertical="center"/>
    </xf>
    <xf numFmtId="0" fontId="7" fillId="26" borderId="12" xfId="0" applyNumberFormat="1" applyFont="1" applyFill="1" applyBorder="1" applyAlignment="1" applyProtection="1">
      <alignment horizontal="center" vertical="center" wrapText="1"/>
      <protection/>
    </xf>
    <xf numFmtId="0" fontId="7" fillId="26" borderId="14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60% — акцент1 2" xfId="33"/>
    <cellStyle name="60% — акцент2 2" xfId="34"/>
    <cellStyle name="60% — акцент3 2" xfId="35"/>
    <cellStyle name="60% — акцент4 2" xfId="36"/>
    <cellStyle name="60% — акцент5 2" xfId="37"/>
    <cellStyle name="60% — акцент6 2" xfId="38"/>
    <cellStyle name="S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азвание 2" xfId="58"/>
    <cellStyle name="Нейтральный" xfId="59"/>
    <cellStyle name="Нейтральный 2" xfId="60"/>
    <cellStyle name="Обычный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4"/>
  <sheetViews>
    <sheetView tabSelected="1" view="pageBreakPreview" zoomScale="80" zoomScaleSheetLayoutView="80" zoomScalePageLayoutView="0" workbookViewId="0" topLeftCell="A1">
      <selection activeCell="U10" sqref="U10"/>
    </sheetView>
  </sheetViews>
  <sheetFormatPr defaultColWidth="9.140625" defaultRowHeight="33.75" customHeight="1"/>
  <cols>
    <col min="1" max="1" width="6.00390625" style="1" customWidth="1"/>
    <col min="2" max="2" width="50.8515625" style="2" customWidth="1"/>
    <col min="3" max="3" width="14.28125" style="1" customWidth="1"/>
    <col min="4" max="4" width="11.57421875" style="1" customWidth="1"/>
    <col min="5" max="5" width="14.28125" style="1" customWidth="1"/>
    <col min="6" max="6" width="11.140625" style="1" customWidth="1"/>
    <col min="7" max="7" width="10.57421875" style="1" customWidth="1"/>
    <col min="8" max="8" width="15.140625" style="1" customWidth="1"/>
    <col min="9" max="9" width="8.57421875" style="1" customWidth="1"/>
    <col min="10" max="11" width="7.8515625" style="1" customWidth="1"/>
    <col min="12" max="12" width="9.421875" style="1" customWidth="1"/>
    <col min="13" max="13" width="8.8515625" style="1" customWidth="1"/>
    <col min="14" max="14" width="10.7109375" style="1" customWidth="1"/>
    <col min="15" max="15" width="9.140625" style="1" customWidth="1"/>
    <col min="16" max="16384" width="9.140625" style="2" customWidth="1"/>
  </cols>
  <sheetData>
    <row r="1" spans="1:15" ht="1.5" customHeight="1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5"/>
      <c r="M1" s="5"/>
      <c r="N1" s="5"/>
      <c r="O1" s="5"/>
    </row>
    <row r="2" spans="1:15" ht="60" customHeight="1">
      <c r="A2" s="3"/>
      <c r="B2" s="76" t="s">
        <v>137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20.25" customHeight="1">
      <c r="A3" s="6"/>
      <c r="B3" s="67" t="s">
        <v>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33.75" customHeight="1">
      <c r="A4" s="72" t="s">
        <v>1</v>
      </c>
      <c r="B4" s="67" t="s">
        <v>2</v>
      </c>
      <c r="C4" s="67" t="s">
        <v>3</v>
      </c>
      <c r="D4" s="67" t="s">
        <v>4</v>
      </c>
      <c r="E4" s="67"/>
      <c r="F4" s="67"/>
      <c r="G4" s="67" t="s">
        <v>5</v>
      </c>
      <c r="H4" s="73" t="s">
        <v>6</v>
      </c>
      <c r="I4" s="67" t="s">
        <v>7</v>
      </c>
      <c r="J4" s="67"/>
      <c r="K4" s="67"/>
      <c r="L4" s="67" t="s">
        <v>8</v>
      </c>
      <c r="M4" s="67"/>
      <c r="N4" s="67"/>
      <c r="O4" s="67"/>
    </row>
    <row r="5" spans="1:15" ht="33.75" customHeight="1">
      <c r="A5" s="72"/>
      <c r="B5" s="67"/>
      <c r="C5" s="67"/>
      <c r="D5" s="7" t="s">
        <v>9</v>
      </c>
      <c r="E5" s="7" t="s">
        <v>10</v>
      </c>
      <c r="F5" s="7" t="s">
        <v>11</v>
      </c>
      <c r="G5" s="67"/>
      <c r="H5" s="73"/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</row>
    <row r="6" spans="1:15" ht="12.75" customHeight="1">
      <c r="A6" s="8">
        <v>1</v>
      </c>
      <c r="B6" s="7">
        <v>2</v>
      </c>
      <c r="C6" s="7">
        <v>3</v>
      </c>
      <c r="D6" s="7">
        <v>4</v>
      </c>
      <c r="E6" s="8">
        <v>5</v>
      </c>
      <c r="F6" s="7">
        <v>6</v>
      </c>
      <c r="G6" s="8">
        <v>7</v>
      </c>
      <c r="H6" s="7">
        <v>8</v>
      </c>
      <c r="I6" s="7">
        <v>9</v>
      </c>
      <c r="J6" s="7">
        <v>10</v>
      </c>
      <c r="K6" s="8">
        <v>11</v>
      </c>
      <c r="L6" s="7">
        <v>12</v>
      </c>
      <c r="M6" s="8">
        <v>13</v>
      </c>
      <c r="N6" s="7">
        <v>14</v>
      </c>
      <c r="O6" s="7">
        <v>15</v>
      </c>
    </row>
    <row r="7" spans="1:15" ht="21.75" customHeight="1">
      <c r="A7" s="6"/>
      <c r="B7" s="67" t="s">
        <v>19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5" ht="39" customHeight="1">
      <c r="A8" s="6">
        <v>1</v>
      </c>
      <c r="B8" s="9" t="s">
        <v>20</v>
      </c>
      <c r="C8" s="10" t="s">
        <v>149</v>
      </c>
      <c r="D8" s="11">
        <v>5.7</v>
      </c>
      <c r="E8" s="11">
        <v>6.8</v>
      </c>
      <c r="F8" s="11">
        <v>41.7</v>
      </c>
      <c r="G8" s="11">
        <v>252.6</v>
      </c>
      <c r="H8" s="10" t="s">
        <v>21</v>
      </c>
      <c r="I8" s="11">
        <v>0</v>
      </c>
      <c r="J8" s="11">
        <v>1.3</v>
      </c>
      <c r="K8" s="11">
        <v>0</v>
      </c>
      <c r="L8" s="11">
        <v>35.2</v>
      </c>
      <c r="M8" s="11">
        <v>61.8</v>
      </c>
      <c r="N8" s="11">
        <v>108.3</v>
      </c>
      <c r="O8" s="11">
        <v>0.5</v>
      </c>
    </row>
    <row r="9" spans="1:15" ht="33.75" customHeight="1">
      <c r="A9" s="6">
        <v>2</v>
      </c>
      <c r="B9" s="9" t="s">
        <v>22</v>
      </c>
      <c r="C9" s="10" t="s">
        <v>23</v>
      </c>
      <c r="D9" s="11">
        <v>1</v>
      </c>
      <c r="E9" s="11">
        <v>0.2</v>
      </c>
      <c r="F9" s="11">
        <v>19.6</v>
      </c>
      <c r="G9" s="11">
        <v>83.4</v>
      </c>
      <c r="H9" s="10"/>
      <c r="I9" s="11">
        <v>0</v>
      </c>
      <c r="J9" s="11">
        <v>4</v>
      </c>
      <c r="K9" s="11">
        <v>0</v>
      </c>
      <c r="L9" s="11">
        <v>8</v>
      </c>
      <c r="M9" s="11">
        <v>14</v>
      </c>
      <c r="N9" s="11">
        <v>14</v>
      </c>
      <c r="O9" s="11">
        <v>2.8</v>
      </c>
    </row>
    <row r="10" spans="1:15" ht="25.5" customHeight="1">
      <c r="A10" s="6">
        <v>3</v>
      </c>
      <c r="B10" s="9" t="s">
        <v>24</v>
      </c>
      <c r="C10" s="10" t="s">
        <v>25</v>
      </c>
      <c r="D10" s="12">
        <v>3.95</v>
      </c>
      <c r="E10" s="11">
        <v>0.5</v>
      </c>
      <c r="F10" s="11">
        <v>24.15</v>
      </c>
      <c r="G10" s="11">
        <v>116.9</v>
      </c>
      <c r="H10" s="11"/>
      <c r="I10" s="11">
        <v>0.1</v>
      </c>
      <c r="J10" s="11">
        <v>0</v>
      </c>
      <c r="K10" s="11">
        <v>0</v>
      </c>
      <c r="L10" s="11">
        <v>16.5</v>
      </c>
      <c r="M10" s="11">
        <v>11.5</v>
      </c>
      <c r="N10" s="11">
        <v>42</v>
      </c>
      <c r="O10" s="11">
        <v>1</v>
      </c>
    </row>
    <row r="11" spans="1:15" ht="25.5" customHeight="1">
      <c r="A11" s="6">
        <v>4</v>
      </c>
      <c r="B11" s="9" t="s">
        <v>26</v>
      </c>
      <c r="C11" s="13" t="s">
        <v>25</v>
      </c>
      <c r="D11" s="11">
        <v>4.25</v>
      </c>
      <c r="E11" s="12">
        <v>1.65</v>
      </c>
      <c r="F11" s="12">
        <v>21.25</v>
      </c>
      <c r="G11" s="12">
        <v>129</v>
      </c>
      <c r="H11" s="11"/>
      <c r="I11" s="11">
        <v>0.1</v>
      </c>
      <c r="J11" s="11">
        <v>0</v>
      </c>
      <c r="K11" s="11">
        <v>0</v>
      </c>
      <c r="L11" s="11">
        <v>16.5</v>
      </c>
      <c r="M11" s="11">
        <v>11.5</v>
      </c>
      <c r="N11" s="11">
        <v>42</v>
      </c>
      <c r="O11" s="11">
        <v>1</v>
      </c>
    </row>
    <row r="12" spans="1:15" ht="24" customHeight="1">
      <c r="A12" s="6">
        <v>5</v>
      </c>
      <c r="B12" s="9" t="s">
        <v>27</v>
      </c>
      <c r="C12" s="13" t="s">
        <v>28</v>
      </c>
      <c r="D12" s="11">
        <v>0.08</v>
      </c>
      <c r="E12" s="11">
        <v>7.2</v>
      </c>
      <c r="F12" s="11">
        <v>0.1</v>
      </c>
      <c r="G12" s="11">
        <v>66</v>
      </c>
      <c r="H12" s="10" t="s">
        <v>29</v>
      </c>
      <c r="I12" s="11">
        <v>0</v>
      </c>
      <c r="J12" s="11">
        <v>0</v>
      </c>
      <c r="K12" s="11">
        <v>40</v>
      </c>
      <c r="L12" s="11">
        <v>0</v>
      </c>
      <c r="M12" s="11">
        <v>2.4</v>
      </c>
      <c r="N12" s="11">
        <v>3</v>
      </c>
      <c r="O12" s="11">
        <v>0.02</v>
      </c>
    </row>
    <row r="13" spans="1:15" ht="21.75" customHeight="1">
      <c r="A13" s="6">
        <v>6</v>
      </c>
      <c r="B13" s="9" t="s">
        <v>30</v>
      </c>
      <c r="C13" s="13" t="s">
        <v>31</v>
      </c>
      <c r="D13" s="11">
        <v>3.48</v>
      </c>
      <c r="E13" s="11">
        <v>4.4</v>
      </c>
      <c r="F13" s="11">
        <v>0</v>
      </c>
      <c r="G13" s="11">
        <v>54</v>
      </c>
      <c r="H13" s="10" t="s">
        <v>32</v>
      </c>
      <c r="I13" s="11">
        <v>0</v>
      </c>
      <c r="J13" s="11">
        <v>0.21</v>
      </c>
      <c r="K13" s="11">
        <v>78</v>
      </c>
      <c r="L13" s="11">
        <v>10.5</v>
      </c>
      <c r="M13" s="11">
        <v>264</v>
      </c>
      <c r="N13" s="11">
        <v>150</v>
      </c>
      <c r="O13" s="11">
        <v>0.3</v>
      </c>
    </row>
    <row r="14" spans="1:15" ht="33.75" customHeight="1">
      <c r="A14" s="6">
        <v>7</v>
      </c>
      <c r="B14" s="14" t="s">
        <v>33</v>
      </c>
      <c r="C14" s="13" t="s">
        <v>34</v>
      </c>
      <c r="D14" s="11">
        <v>0.4</v>
      </c>
      <c r="E14" s="11">
        <v>0.4</v>
      </c>
      <c r="F14" s="11">
        <v>11.7</v>
      </c>
      <c r="G14" s="11">
        <v>56.4</v>
      </c>
      <c r="H14" s="11"/>
      <c r="I14" s="11">
        <v>0.02</v>
      </c>
      <c r="J14" s="11">
        <v>12</v>
      </c>
      <c r="K14" s="11">
        <v>0.04</v>
      </c>
      <c r="L14" s="11">
        <v>0.094</v>
      </c>
      <c r="M14" s="11">
        <v>19.2</v>
      </c>
      <c r="N14" s="11">
        <v>12</v>
      </c>
      <c r="O14" s="11">
        <v>2.4</v>
      </c>
    </row>
    <row r="15" spans="1:15" ht="22.5" customHeight="1">
      <c r="A15" s="6"/>
      <c r="B15" s="15" t="s">
        <v>35</v>
      </c>
      <c r="C15" s="7">
        <v>675</v>
      </c>
      <c r="D15" s="16">
        <f>SUM(D8:D14)</f>
        <v>18.86</v>
      </c>
      <c r="E15" s="16">
        <f>SUM(E8:E14)</f>
        <v>21.15</v>
      </c>
      <c r="F15" s="16">
        <f>SUM(F8:F14)</f>
        <v>118.5</v>
      </c>
      <c r="G15" s="16">
        <f>SUM(G8:G14)</f>
        <v>758.3</v>
      </c>
      <c r="H15" s="16"/>
      <c r="I15" s="16">
        <f aca="true" t="shared" si="0" ref="I15:O15">SUM(I8:I14)</f>
        <v>0.22</v>
      </c>
      <c r="J15" s="16">
        <f t="shared" si="0"/>
        <v>17.509999999999998</v>
      </c>
      <c r="K15" s="16">
        <f t="shared" si="0"/>
        <v>118.04</v>
      </c>
      <c r="L15" s="16">
        <f t="shared" si="0"/>
        <v>86.794</v>
      </c>
      <c r="M15" s="16">
        <f t="shared" si="0"/>
        <v>384.4</v>
      </c>
      <c r="N15" s="16">
        <f t="shared" si="0"/>
        <v>371.3</v>
      </c>
      <c r="O15" s="16">
        <f t="shared" si="0"/>
        <v>8.02</v>
      </c>
    </row>
    <row r="16" spans="1:15" ht="24" customHeight="1">
      <c r="A16" s="6"/>
      <c r="B16" s="67" t="s">
        <v>36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21" s="20" customFormat="1" ht="26.25" customHeight="1">
      <c r="A17" s="17">
        <v>1</v>
      </c>
      <c r="B17" s="62" t="s">
        <v>155</v>
      </c>
      <c r="C17" s="18" t="s">
        <v>138</v>
      </c>
      <c r="D17" s="19">
        <v>0.075</v>
      </c>
      <c r="E17" s="19">
        <v>0.125</v>
      </c>
      <c r="F17" s="19">
        <v>1.875</v>
      </c>
      <c r="G17" s="19">
        <v>12</v>
      </c>
      <c r="H17" s="18" t="s">
        <v>37</v>
      </c>
      <c r="I17" s="19">
        <v>0</v>
      </c>
      <c r="J17" s="19">
        <v>4.875</v>
      </c>
      <c r="K17" s="19">
        <v>0</v>
      </c>
      <c r="L17" s="19">
        <v>14</v>
      </c>
      <c r="M17" s="19">
        <v>17</v>
      </c>
      <c r="N17" s="19">
        <v>30</v>
      </c>
      <c r="O17" s="19">
        <v>0.5</v>
      </c>
      <c r="U17" s="21"/>
    </row>
    <row r="18" spans="1:15" ht="25.5" customHeight="1">
      <c r="A18" s="6">
        <v>2</v>
      </c>
      <c r="B18" s="9" t="s">
        <v>38</v>
      </c>
      <c r="C18" s="10" t="s">
        <v>139</v>
      </c>
      <c r="D18" s="11">
        <v>5.6</v>
      </c>
      <c r="E18" s="11">
        <v>5.4</v>
      </c>
      <c r="F18" s="11">
        <v>17.5</v>
      </c>
      <c r="G18" s="11">
        <v>140.7</v>
      </c>
      <c r="H18" s="10" t="s">
        <v>39</v>
      </c>
      <c r="I18" s="11">
        <v>0.2</v>
      </c>
      <c r="J18" s="11">
        <v>9.6</v>
      </c>
      <c r="K18" s="11">
        <v>0.3</v>
      </c>
      <c r="L18" s="11">
        <v>35.6</v>
      </c>
      <c r="M18" s="11">
        <v>48.8</v>
      </c>
      <c r="N18" s="11">
        <v>83.7</v>
      </c>
      <c r="O18" s="11">
        <v>2.1</v>
      </c>
    </row>
    <row r="19" spans="1:15" ht="26.25" customHeight="1">
      <c r="A19" s="6">
        <v>3</v>
      </c>
      <c r="B19" s="9" t="s">
        <v>40</v>
      </c>
      <c r="C19" s="10" t="s">
        <v>140</v>
      </c>
      <c r="D19" s="11">
        <v>16.5</v>
      </c>
      <c r="E19" s="11">
        <v>24.2</v>
      </c>
      <c r="F19" s="11">
        <v>14.3</v>
      </c>
      <c r="G19" s="11">
        <v>343.9</v>
      </c>
      <c r="H19" s="10" t="s">
        <v>41</v>
      </c>
      <c r="I19" s="11">
        <v>0.07</v>
      </c>
      <c r="J19" s="11">
        <v>0.33</v>
      </c>
      <c r="K19" s="11">
        <v>0.4</v>
      </c>
      <c r="L19" s="11">
        <v>55.77</v>
      </c>
      <c r="M19" s="11">
        <v>43.1</v>
      </c>
      <c r="N19" s="11">
        <v>188.8</v>
      </c>
      <c r="O19" s="11">
        <v>2.8</v>
      </c>
    </row>
    <row r="20" spans="1:15" ht="28.5" customHeight="1">
      <c r="A20" s="6">
        <v>4</v>
      </c>
      <c r="B20" s="9" t="s">
        <v>42</v>
      </c>
      <c r="C20" s="10" t="s">
        <v>150</v>
      </c>
      <c r="D20" s="11">
        <v>6.87</v>
      </c>
      <c r="E20" s="11">
        <v>7.3</v>
      </c>
      <c r="F20" s="11">
        <v>25.2</v>
      </c>
      <c r="G20" s="11">
        <v>246.6</v>
      </c>
      <c r="H20" s="10" t="s">
        <v>43</v>
      </c>
      <c r="I20" s="11">
        <v>0.07</v>
      </c>
      <c r="J20" s="11">
        <v>0</v>
      </c>
      <c r="K20" s="11">
        <v>0.3</v>
      </c>
      <c r="L20" s="11">
        <v>10.2</v>
      </c>
      <c r="M20" s="11">
        <v>15.3</v>
      </c>
      <c r="N20" s="11">
        <v>47.3</v>
      </c>
      <c r="O20" s="11">
        <v>10.2</v>
      </c>
    </row>
    <row r="21" spans="1:15" ht="20.25" customHeight="1">
      <c r="A21" s="6">
        <v>5</v>
      </c>
      <c r="B21" s="9" t="s">
        <v>44</v>
      </c>
      <c r="C21" s="10" t="s">
        <v>23</v>
      </c>
      <c r="D21" s="11">
        <v>0</v>
      </c>
      <c r="E21" s="11">
        <v>0</v>
      </c>
      <c r="F21" s="11">
        <v>19.4</v>
      </c>
      <c r="G21" s="11">
        <v>77.4</v>
      </c>
      <c r="H21" s="10" t="s">
        <v>45</v>
      </c>
      <c r="I21" s="11">
        <v>0</v>
      </c>
      <c r="J21" s="11">
        <v>0</v>
      </c>
      <c r="K21" s="11">
        <v>0</v>
      </c>
      <c r="L21" s="11">
        <v>2</v>
      </c>
      <c r="M21" s="11">
        <v>9.4</v>
      </c>
      <c r="N21" s="11">
        <v>0</v>
      </c>
      <c r="O21" s="11">
        <v>0</v>
      </c>
    </row>
    <row r="22" spans="1:15" ht="27" customHeight="1">
      <c r="A22" s="6">
        <v>6</v>
      </c>
      <c r="B22" s="9" t="s">
        <v>24</v>
      </c>
      <c r="C22" s="13" t="s">
        <v>25</v>
      </c>
      <c r="D22" s="12">
        <v>3.95</v>
      </c>
      <c r="E22" s="11">
        <v>0.5</v>
      </c>
      <c r="F22" s="11">
        <v>24.15</v>
      </c>
      <c r="G22" s="11">
        <v>116.9</v>
      </c>
      <c r="H22" s="11"/>
      <c r="I22" s="11">
        <v>0.1</v>
      </c>
      <c r="J22" s="11">
        <v>0</v>
      </c>
      <c r="K22" s="11">
        <v>0</v>
      </c>
      <c r="L22" s="11">
        <v>16.5</v>
      </c>
      <c r="M22" s="11">
        <v>11.5</v>
      </c>
      <c r="N22" s="11">
        <v>42</v>
      </c>
      <c r="O22" s="11">
        <v>1</v>
      </c>
    </row>
    <row r="23" spans="1:15" ht="27" customHeight="1">
      <c r="A23" s="6">
        <v>7</v>
      </c>
      <c r="B23" s="9" t="s">
        <v>26</v>
      </c>
      <c r="C23" s="13" t="s">
        <v>25</v>
      </c>
      <c r="D23" s="11">
        <v>4.25</v>
      </c>
      <c r="E23" s="12">
        <v>1.65</v>
      </c>
      <c r="F23" s="12">
        <v>21.25</v>
      </c>
      <c r="G23" s="12">
        <v>129</v>
      </c>
      <c r="H23" s="11"/>
      <c r="I23" s="11">
        <v>0.1</v>
      </c>
      <c r="J23" s="11">
        <v>0</v>
      </c>
      <c r="K23" s="11">
        <v>0</v>
      </c>
      <c r="L23" s="11">
        <v>16.5</v>
      </c>
      <c r="M23" s="11">
        <v>11.5</v>
      </c>
      <c r="N23" s="11">
        <v>42</v>
      </c>
      <c r="O23" s="11">
        <v>1</v>
      </c>
    </row>
    <row r="24" spans="1:15" ht="33.75" customHeight="1">
      <c r="A24" s="6">
        <v>8</v>
      </c>
      <c r="B24" s="14" t="s">
        <v>33</v>
      </c>
      <c r="C24" s="13" t="s">
        <v>34</v>
      </c>
      <c r="D24" s="11">
        <v>0.4</v>
      </c>
      <c r="E24" s="11">
        <v>0.4</v>
      </c>
      <c r="F24" s="11">
        <v>11.7</v>
      </c>
      <c r="G24" s="11">
        <v>56.4</v>
      </c>
      <c r="H24" s="11"/>
      <c r="I24" s="11">
        <v>0.02</v>
      </c>
      <c r="J24" s="11">
        <v>12</v>
      </c>
      <c r="K24" s="11">
        <v>0.04</v>
      </c>
      <c r="L24" s="11">
        <v>0.094</v>
      </c>
      <c r="M24" s="11">
        <v>19.2</v>
      </c>
      <c r="N24" s="11">
        <v>12</v>
      </c>
      <c r="O24" s="11">
        <v>2.4</v>
      </c>
    </row>
    <row r="25" spans="1:15" ht="23.25" customHeight="1">
      <c r="A25" s="6"/>
      <c r="B25" s="15" t="s">
        <v>35</v>
      </c>
      <c r="C25" s="7">
        <v>1089</v>
      </c>
      <c r="D25" s="16">
        <f>SUM(D17:D23)</f>
        <v>37.245000000000005</v>
      </c>
      <c r="E25" s="16">
        <f>SUM(E17:E23)</f>
        <v>39.175</v>
      </c>
      <c r="F25" s="16">
        <f>SUM(F17:F23)</f>
        <v>123.67500000000001</v>
      </c>
      <c r="G25" s="16">
        <f>SUM(G17:G23)</f>
        <v>1066.5</v>
      </c>
      <c r="H25" s="16"/>
      <c r="I25" s="16">
        <f aca="true" t="shared" si="1" ref="I25:O25">SUM(I17:I23)</f>
        <v>0.54</v>
      </c>
      <c r="J25" s="16">
        <f t="shared" si="1"/>
        <v>14.805</v>
      </c>
      <c r="K25" s="16">
        <f t="shared" si="1"/>
        <v>1</v>
      </c>
      <c r="L25" s="16">
        <f t="shared" si="1"/>
        <v>150.57</v>
      </c>
      <c r="M25" s="16">
        <f t="shared" si="1"/>
        <v>156.6</v>
      </c>
      <c r="N25" s="16">
        <f t="shared" si="1"/>
        <v>433.8</v>
      </c>
      <c r="O25" s="16">
        <f t="shared" si="1"/>
        <v>17.6</v>
      </c>
    </row>
    <row r="26" spans="1:15" ht="26.25" customHeight="1">
      <c r="A26" s="6"/>
      <c r="B26" s="22" t="s">
        <v>46</v>
      </c>
      <c r="C26" s="7">
        <f>C25+C15</f>
        <v>1764</v>
      </c>
      <c r="D26" s="16">
        <f>D25+D15</f>
        <v>56.105000000000004</v>
      </c>
      <c r="E26" s="16">
        <f aca="true" t="shared" si="2" ref="E26:O26">E25+E15</f>
        <v>60.324999999999996</v>
      </c>
      <c r="F26" s="16">
        <f t="shared" si="2"/>
        <v>242.175</v>
      </c>
      <c r="G26" s="16">
        <f t="shared" si="2"/>
        <v>1824.8</v>
      </c>
      <c r="H26" s="16"/>
      <c r="I26" s="16">
        <f t="shared" si="2"/>
        <v>0.76</v>
      </c>
      <c r="J26" s="16">
        <f t="shared" si="2"/>
        <v>32.315</v>
      </c>
      <c r="K26" s="16">
        <f t="shared" si="2"/>
        <v>119.04</v>
      </c>
      <c r="L26" s="16">
        <f t="shared" si="2"/>
        <v>237.36399999999998</v>
      </c>
      <c r="M26" s="16">
        <f t="shared" si="2"/>
        <v>541</v>
      </c>
      <c r="N26" s="16">
        <f t="shared" si="2"/>
        <v>805.1</v>
      </c>
      <c r="O26" s="16">
        <f t="shared" si="2"/>
        <v>25.62</v>
      </c>
    </row>
    <row r="27" spans="1:15" ht="25.5" customHeight="1">
      <c r="A27" s="74">
        <v>1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5" ht="25.5" customHeight="1">
      <c r="A28" s="6"/>
      <c r="B28" s="67" t="s">
        <v>47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1:15" ht="33.75" customHeight="1">
      <c r="A29" s="72" t="s">
        <v>1</v>
      </c>
      <c r="B29" s="67" t="s">
        <v>2</v>
      </c>
      <c r="C29" s="67" t="s">
        <v>3</v>
      </c>
      <c r="D29" s="67" t="s">
        <v>4</v>
      </c>
      <c r="E29" s="67"/>
      <c r="F29" s="67"/>
      <c r="G29" s="67" t="s">
        <v>5</v>
      </c>
      <c r="H29" s="73" t="s">
        <v>6</v>
      </c>
      <c r="I29" s="67" t="s">
        <v>7</v>
      </c>
      <c r="J29" s="67"/>
      <c r="K29" s="67"/>
      <c r="L29" s="67" t="s">
        <v>8</v>
      </c>
      <c r="M29" s="67"/>
      <c r="N29" s="67"/>
      <c r="O29" s="67"/>
    </row>
    <row r="30" spans="1:15" ht="33.75" customHeight="1">
      <c r="A30" s="72"/>
      <c r="B30" s="67"/>
      <c r="C30" s="67"/>
      <c r="D30" s="7" t="s">
        <v>9</v>
      </c>
      <c r="E30" s="7" t="s">
        <v>10</v>
      </c>
      <c r="F30" s="7" t="s">
        <v>11</v>
      </c>
      <c r="G30" s="67"/>
      <c r="H30" s="73"/>
      <c r="I30" s="7" t="s">
        <v>12</v>
      </c>
      <c r="J30" s="7" t="s">
        <v>13</v>
      </c>
      <c r="K30" s="7" t="s">
        <v>14</v>
      </c>
      <c r="L30" s="7" t="s">
        <v>15</v>
      </c>
      <c r="M30" s="7" t="s">
        <v>16</v>
      </c>
      <c r="N30" s="7" t="s">
        <v>17</v>
      </c>
      <c r="O30" s="7" t="s">
        <v>18</v>
      </c>
    </row>
    <row r="31" spans="1:15" s="23" customFormat="1" ht="12.75" customHeight="1">
      <c r="A31" s="8">
        <v>1</v>
      </c>
      <c r="B31" s="7">
        <v>2</v>
      </c>
      <c r="C31" s="7">
        <v>3</v>
      </c>
      <c r="D31" s="7">
        <v>4</v>
      </c>
      <c r="E31" s="8">
        <v>5</v>
      </c>
      <c r="F31" s="7">
        <v>6</v>
      </c>
      <c r="G31" s="8">
        <v>7</v>
      </c>
      <c r="H31" s="7">
        <v>8</v>
      </c>
      <c r="I31" s="7">
        <v>9</v>
      </c>
      <c r="J31" s="7">
        <v>10</v>
      </c>
      <c r="K31" s="8">
        <v>11</v>
      </c>
      <c r="L31" s="7">
        <v>12</v>
      </c>
      <c r="M31" s="8">
        <v>13</v>
      </c>
      <c r="N31" s="7">
        <v>14</v>
      </c>
      <c r="O31" s="7">
        <v>15</v>
      </c>
    </row>
    <row r="32" spans="1:15" ht="24" customHeight="1">
      <c r="A32" s="6"/>
      <c r="B32" s="67" t="s">
        <v>19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1:15" ht="28.5" customHeight="1">
      <c r="A33" s="6">
        <v>1</v>
      </c>
      <c r="B33" s="9" t="s">
        <v>48</v>
      </c>
      <c r="C33" s="10" t="s">
        <v>49</v>
      </c>
      <c r="D33" s="11">
        <v>13.75</v>
      </c>
      <c r="E33" s="11">
        <v>24.5</v>
      </c>
      <c r="F33" s="11">
        <v>2.6</v>
      </c>
      <c r="G33" s="11">
        <v>285.8</v>
      </c>
      <c r="H33" s="10" t="s">
        <v>50</v>
      </c>
      <c r="I33" s="11">
        <v>0.1</v>
      </c>
      <c r="J33" s="11">
        <v>0</v>
      </c>
      <c r="K33" s="11">
        <v>0.2</v>
      </c>
      <c r="L33" s="11">
        <v>15.9</v>
      </c>
      <c r="M33" s="11">
        <v>101.7</v>
      </c>
      <c r="N33" s="11">
        <v>222.7</v>
      </c>
      <c r="O33" s="11">
        <v>2.6</v>
      </c>
    </row>
    <row r="34" spans="1:15" ht="25.5" customHeight="1">
      <c r="A34" s="6">
        <v>2</v>
      </c>
      <c r="B34" s="9" t="s">
        <v>51</v>
      </c>
      <c r="C34" s="10" t="s">
        <v>138</v>
      </c>
      <c r="D34" s="11">
        <v>1.3</v>
      </c>
      <c r="E34" s="11">
        <v>1</v>
      </c>
      <c r="F34" s="11">
        <v>6.4</v>
      </c>
      <c r="G34" s="11">
        <v>45.2</v>
      </c>
      <c r="H34" s="10"/>
      <c r="I34" s="11">
        <v>0</v>
      </c>
      <c r="J34" s="11">
        <v>3.5</v>
      </c>
      <c r="K34" s="11">
        <v>0</v>
      </c>
      <c r="L34" s="11">
        <v>14.3</v>
      </c>
      <c r="M34" s="11">
        <v>19.8</v>
      </c>
      <c r="N34" s="11">
        <v>23.4</v>
      </c>
      <c r="O34" s="11">
        <v>0.6</v>
      </c>
    </row>
    <row r="35" spans="1:15" ht="24" customHeight="1">
      <c r="A35" s="6">
        <v>3</v>
      </c>
      <c r="B35" s="9" t="s">
        <v>52</v>
      </c>
      <c r="C35" s="10" t="s">
        <v>23</v>
      </c>
      <c r="D35" s="11">
        <v>3.1</v>
      </c>
      <c r="E35" s="11">
        <v>2.4</v>
      </c>
      <c r="F35" s="11">
        <v>17.2</v>
      </c>
      <c r="G35" s="11">
        <v>103.5</v>
      </c>
      <c r="H35" s="10" t="s">
        <v>53</v>
      </c>
      <c r="I35" s="11">
        <v>0</v>
      </c>
      <c r="J35" s="11">
        <v>1.3</v>
      </c>
      <c r="K35" s="11">
        <v>0</v>
      </c>
      <c r="L35" s="11">
        <v>18.7</v>
      </c>
      <c r="M35" s="11">
        <v>62.1</v>
      </c>
      <c r="N35" s="11">
        <v>53.5</v>
      </c>
      <c r="O35" s="11">
        <v>0.3</v>
      </c>
    </row>
    <row r="36" spans="1:15" ht="23.25" customHeight="1">
      <c r="A36" s="6">
        <v>4</v>
      </c>
      <c r="B36" s="9" t="s">
        <v>24</v>
      </c>
      <c r="C36" s="13" t="s">
        <v>25</v>
      </c>
      <c r="D36" s="12">
        <v>3.95</v>
      </c>
      <c r="E36" s="11">
        <v>0.5</v>
      </c>
      <c r="F36" s="11">
        <v>24.15</v>
      </c>
      <c r="G36" s="11">
        <v>116.9</v>
      </c>
      <c r="H36" s="11"/>
      <c r="I36" s="11">
        <v>0.1</v>
      </c>
      <c r="J36" s="11">
        <v>0</v>
      </c>
      <c r="K36" s="11">
        <v>0</v>
      </c>
      <c r="L36" s="11">
        <v>16.5</v>
      </c>
      <c r="M36" s="11">
        <v>11.5</v>
      </c>
      <c r="N36" s="11">
        <v>42</v>
      </c>
      <c r="O36" s="11">
        <v>1</v>
      </c>
    </row>
    <row r="37" spans="1:15" ht="23.25" customHeight="1">
      <c r="A37" s="6">
        <v>5</v>
      </c>
      <c r="B37" s="9" t="s">
        <v>26</v>
      </c>
      <c r="C37" s="13" t="s">
        <v>25</v>
      </c>
      <c r="D37" s="11">
        <v>4.25</v>
      </c>
      <c r="E37" s="12">
        <v>1.65</v>
      </c>
      <c r="F37" s="12">
        <v>21.25</v>
      </c>
      <c r="G37" s="12">
        <v>129</v>
      </c>
      <c r="H37" s="11"/>
      <c r="I37" s="11">
        <v>0.1</v>
      </c>
      <c r="J37" s="11">
        <v>0</v>
      </c>
      <c r="K37" s="11">
        <v>0</v>
      </c>
      <c r="L37" s="11">
        <v>16.5</v>
      </c>
      <c r="M37" s="11">
        <v>11.5</v>
      </c>
      <c r="N37" s="11">
        <v>42</v>
      </c>
      <c r="O37" s="11">
        <v>1</v>
      </c>
    </row>
    <row r="38" spans="1:15" ht="12.75" customHeight="1">
      <c r="A38" s="6">
        <v>6</v>
      </c>
      <c r="B38" s="9" t="s">
        <v>27</v>
      </c>
      <c r="C38" s="13" t="s">
        <v>28</v>
      </c>
      <c r="D38" s="11">
        <v>0.08</v>
      </c>
      <c r="E38" s="11">
        <v>7.2</v>
      </c>
      <c r="F38" s="11">
        <v>0.1</v>
      </c>
      <c r="G38" s="11">
        <v>66</v>
      </c>
      <c r="H38" s="10" t="s">
        <v>29</v>
      </c>
      <c r="I38" s="11">
        <v>0</v>
      </c>
      <c r="J38" s="11">
        <v>0</v>
      </c>
      <c r="K38" s="11">
        <v>40</v>
      </c>
      <c r="L38" s="11">
        <v>0</v>
      </c>
      <c r="M38" s="11">
        <v>2.4</v>
      </c>
      <c r="N38" s="11">
        <v>3</v>
      </c>
      <c r="O38" s="11">
        <v>0.02</v>
      </c>
    </row>
    <row r="39" spans="1:15" ht="26.25" customHeight="1">
      <c r="A39" s="6">
        <v>7</v>
      </c>
      <c r="B39" s="14" t="s">
        <v>33</v>
      </c>
      <c r="C39" s="13" t="s">
        <v>34</v>
      </c>
      <c r="D39" s="11">
        <v>0.4</v>
      </c>
      <c r="E39" s="11">
        <v>0.4</v>
      </c>
      <c r="F39" s="11">
        <v>11.7</v>
      </c>
      <c r="G39" s="11">
        <v>56.4</v>
      </c>
      <c r="H39" s="11"/>
      <c r="I39" s="11">
        <v>0.02</v>
      </c>
      <c r="J39" s="11">
        <v>12</v>
      </c>
      <c r="K39" s="11">
        <v>0.04</v>
      </c>
      <c r="L39" s="11">
        <v>0.094</v>
      </c>
      <c r="M39" s="11">
        <v>19.2</v>
      </c>
      <c r="N39" s="11">
        <v>12</v>
      </c>
      <c r="O39" s="11">
        <v>2.4</v>
      </c>
    </row>
    <row r="40" spans="1:15" ht="24" customHeight="1">
      <c r="A40" s="6"/>
      <c r="B40" s="15" t="s">
        <v>35</v>
      </c>
      <c r="C40" s="7">
        <v>678</v>
      </c>
      <c r="D40" s="16">
        <f>SUM(D33:D39)</f>
        <v>26.83</v>
      </c>
      <c r="E40" s="16">
        <f>SUM(E33:E39)</f>
        <v>37.65</v>
      </c>
      <c r="F40" s="16">
        <f>SUM(F33:F39)</f>
        <v>83.39999999999999</v>
      </c>
      <c r="G40" s="16">
        <f>SUM(G33:G39)</f>
        <v>802.8</v>
      </c>
      <c r="H40" s="16"/>
      <c r="I40" s="16">
        <f aca="true" t="shared" si="3" ref="I40:O40">SUM(I33:I39)</f>
        <v>0.32000000000000006</v>
      </c>
      <c r="J40" s="16">
        <f t="shared" si="3"/>
        <v>16.8</v>
      </c>
      <c r="K40" s="16">
        <f t="shared" si="3"/>
        <v>40.24</v>
      </c>
      <c r="L40" s="16">
        <f t="shared" si="3"/>
        <v>81.994</v>
      </c>
      <c r="M40" s="16">
        <f t="shared" si="3"/>
        <v>228.2</v>
      </c>
      <c r="N40" s="16">
        <f t="shared" si="3"/>
        <v>398.6</v>
      </c>
      <c r="O40" s="16">
        <f t="shared" si="3"/>
        <v>7.92</v>
      </c>
    </row>
    <row r="41" spans="1:15" ht="16.5" customHeight="1">
      <c r="A41" s="6"/>
      <c r="B41" s="67" t="s">
        <v>36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1:21" s="20" customFormat="1" ht="26.25" customHeight="1">
      <c r="A42" s="17">
        <v>1</v>
      </c>
      <c r="B42" s="62" t="s">
        <v>155</v>
      </c>
      <c r="C42" s="18" t="s">
        <v>138</v>
      </c>
      <c r="D42" s="19">
        <v>0.075</v>
      </c>
      <c r="E42" s="19">
        <v>0.125</v>
      </c>
      <c r="F42" s="19">
        <v>1.875</v>
      </c>
      <c r="G42" s="19">
        <v>12</v>
      </c>
      <c r="H42" s="18" t="s">
        <v>37</v>
      </c>
      <c r="I42" s="19">
        <v>0</v>
      </c>
      <c r="J42" s="19">
        <v>4.875</v>
      </c>
      <c r="K42" s="19">
        <v>0</v>
      </c>
      <c r="L42" s="19">
        <v>14</v>
      </c>
      <c r="M42" s="19">
        <v>17</v>
      </c>
      <c r="N42" s="19">
        <v>30</v>
      </c>
      <c r="O42" s="19">
        <v>0.5</v>
      </c>
      <c r="U42" s="21"/>
    </row>
    <row r="43" spans="1:15" ht="30.75" customHeight="1">
      <c r="A43" s="6">
        <v>2</v>
      </c>
      <c r="B43" s="24" t="s">
        <v>54</v>
      </c>
      <c r="C43" s="25" t="s">
        <v>144</v>
      </c>
      <c r="D43" s="26">
        <v>1.8</v>
      </c>
      <c r="E43" s="26">
        <v>5</v>
      </c>
      <c r="F43" s="26">
        <v>12.3</v>
      </c>
      <c r="G43" s="26">
        <v>102</v>
      </c>
      <c r="H43" s="25" t="s">
        <v>55</v>
      </c>
      <c r="I43" s="26">
        <v>0</v>
      </c>
      <c r="J43" s="26">
        <v>22.2</v>
      </c>
      <c r="K43" s="26">
        <v>0.2</v>
      </c>
      <c r="L43" s="26">
        <v>27.4</v>
      </c>
      <c r="M43" s="26">
        <v>54.5</v>
      </c>
      <c r="N43" s="26">
        <v>51.8</v>
      </c>
      <c r="O43" s="11">
        <v>1.3</v>
      </c>
    </row>
    <row r="44" spans="1:15" ht="33.75" customHeight="1">
      <c r="A44" s="6">
        <v>3</v>
      </c>
      <c r="B44" s="24" t="s">
        <v>56</v>
      </c>
      <c r="C44" s="10" t="s">
        <v>140</v>
      </c>
      <c r="D44" s="27">
        <v>17.1</v>
      </c>
      <c r="E44" s="27">
        <v>8.22</v>
      </c>
      <c r="F44" s="27">
        <v>0.92</v>
      </c>
      <c r="G44" s="27">
        <v>146</v>
      </c>
      <c r="H44" s="28" t="s">
        <v>57</v>
      </c>
      <c r="I44" s="27">
        <v>0.1</v>
      </c>
      <c r="J44" s="27">
        <v>0.5</v>
      </c>
      <c r="K44" s="27">
        <v>0</v>
      </c>
      <c r="L44" s="27">
        <v>45.84</v>
      </c>
      <c r="M44" s="27">
        <v>15.46</v>
      </c>
      <c r="N44" s="27">
        <v>195.68</v>
      </c>
      <c r="O44" s="27">
        <v>0.9</v>
      </c>
    </row>
    <row r="45" spans="1:15" ht="30.75" customHeight="1">
      <c r="A45" s="6">
        <v>4</v>
      </c>
      <c r="B45" s="9" t="s">
        <v>58</v>
      </c>
      <c r="C45" s="10" t="s">
        <v>150</v>
      </c>
      <c r="D45" s="11">
        <v>3.63</v>
      </c>
      <c r="E45" s="11">
        <v>7.1</v>
      </c>
      <c r="F45" s="11">
        <v>25.2</v>
      </c>
      <c r="G45" s="11">
        <v>189</v>
      </c>
      <c r="H45" s="10" t="s">
        <v>59</v>
      </c>
      <c r="I45" s="11">
        <v>0.2</v>
      </c>
      <c r="J45" s="11">
        <v>25.9</v>
      </c>
      <c r="K45" s="11">
        <v>0</v>
      </c>
      <c r="L45" s="11">
        <v>36.6</v>
      </c>
      <c r="M45" s="11">
        <v>24.6</v>
      </c>
      <c r="N45" s="11">
        <v>100.4</v>
      </c>
      <c r="O45" s="11">
        <v>1.48</v>
      </c>
    </row>
    <row r="46" spans="1:15" ht="22.5" customHeight="1">
      <c r="A46" s="6">
        <v>5</v>
      </c>
      <c r="B46" s="9" t="s">
        <v>60</v>
      </c>
      <c r="C46" s="10" t="s">
        <v>23</v>
      </c>
      <c r="D46" s="11">
        <v>0.67</v>
      </c>
      <c r="E46" s="11">
        <v>0.27</v>
      </c>
      <c r="F46" s="11">
        <v>20.76</v>
      </c>
      <c r="G46" s="11">
        <v>88.2</v>
      </c>
      <c r="H46" s="10" t="s">
        <v>61</v>
      </c>
      <c r="I46" s="11">
        <v>0</v>
      </c>
      <c r="J46" s="11">
        <v>100</v>
      </c>
      <c r="K46" s="11">
        <v>0</v>
      </c>
      <c r="L46" s="11">
        <v>3.44</v>
      </c>
      <c r="M46" s="11">
        <v>21.34</v>
      </c>
      <c r="N46" s="11">
        <v>3.44</v>
      </c>
      <c r="O46" s="11">
        <v>0.6</v>
      </c>
    </row>
    <row r="47" spans="1:15" ht="24" customHeight="1">
      <c r="A47" s="6">
        <v>6</v>
      </c>
      <c r="B47" s="9" t="s">
        <v>24</v>
      </c>
      <c r="C47" s="13" t="s">
        <v>25</v>
      </c>
      <c r="D47" s="12">
        <v>3.95</v>
      </c>
      <c r="E47" s="11">
        <v>0.5</v>
      </c>
      <c r="F47" s="11">
        <v>24.15</v>
      </c>
      <c r="G47" s="11">
        <v>116.9</v>
      </c>
      <c r="H47" s="11"/>
      <c r="I47" s="11">
        <v>0.1</v>
      </c>
      <c r="J47" s="11">
        <v>0</v>
      </c>
      <c r="K47" s="11">
        <v>0</v>
      </c>
      <c r="L47" s="11">
        <v>16.5</v>
      </c>
      <c r="M47" s="11">
        <v>11.5</v>
      </c>
      <c r="N47" s="11">
        <v>42</v>
      </c>
      <c r="O47" s="11">
        <v>1</v>
      </c>
    </row>
    <row r="48" spans="1:15" ht="22.5" customHeight="1">
      <c r="A48" s="6">
        <v>7</v>
      </c>
      <c r="B48" s="9" t="s">
        <v>26</v>
      </c>
      <c r="C48" s="13" t="s">
        <v>25</v>
      </c>
      <c r="D48" s="11">
        <v>4.25</v>
      </c>
      <c r="E48" s="12">
        <v>1.65</v>
      </c>
      <c r="F48" s="12">
        <v>21.25</v>
      </c>
      <c r="G48" s="12">
        <v>129</v>
      </c>
      <c r="H48" s="11"/>
      <c r="I48" s="11">
        <v>0.1</v>
      </c>
      <c r="J48" s="11">
        <v>0</v>
      </c>
      <c r="K48" s="11">
        <v>0</v>
      </c>
      <c r="L48" s="11">
        <v>16.5</v>
      </c>
      <c r="M48" s="11">
        <v>11.5</v>
      </c>
      <c r="N48" s="11">
        <v>42</v>
      </c>
      <c r="O48" s="11">
        <v>1</v>
      </c>
    </row>
    <row r="49" spans="1:15" ht="26.25" customHeight="1">
      <c r="A49" s="6">
        <v>8</v>
      </c>
      <c r="B49" s="14" t="s">
        <v>33</v>
      </c>
      <c r="C49" s="13" t="s">
        <v>34</v>
      </c>
      <c r="D49" s="11">
        <v>0.4</v>
      </c>
      <c r="E49" s="11">
        <v>0.4</v>
      </c>
      <c r="F49" s="11">
        <v>11.7</v>
      </c>
      <c r="G49" s="11">
        <v>56.4</v>
      </c>
      <c r="H49" s="11"/>
      <c r="I49" s="11">
        <v>0.02</v>
      </c>
      <c r="J49" s="11">
        <v>12</v>
      </c>
      <c r="K49" s="11">
        <v>0.04</v>
      </c>
      <c r="L49" s="11">
        <v>0.094</v>
      </c>
      <c r="M49" s="11">
        <v>19.2</v>
      </c>
      <c r="N49" s="11">
        <v>12</v>
      </c>
      <c r="O49" s="11">
        <v>2.4</v>
      </c>
    </row>
    <row r="50" spans="1:15" ht="19.5" customHeight="1">
      <c r="A50" s="6"/>
      <c r="B50" s="15" t="s">
        <v>35</v>
      </c>
      <c r="C50" s="7">
        <v>1099</v>
      </c>
      <c r="D50" s="16">
        <f>SUM(D42:D48)</f>
        <v>31.475</v>
      </c>
      <c r="E50" s="16">
        <f>SUM(E42:E48)</f>
        <v>22.865</v>
      </c>
      <c r="F50" s="16">
        <f>SUM(F42:F48)</f>
        <v>106.45500000000001</v>
      </c>
      <c r="G50" s="16">
        <f>SUM(G42:G48)</f>
        <v>783.1</v>
      </c>
      <c r="H50" s="16"/>
      <c r="I50" s="16">
        <f aca="true" t="shared" si="4" ref="I50:O50">SUM(I42:I48)</f>
        <v>0.5</v>
      </c>
      <c r="J50" s="16">
        <f t="shared" si="4"/>
        <v>153.475</v>
      </c>
      <c r="K50" s="16">
        <f t="shared" si="4"/>
        <v>0.2</v>
      </c>
      <c r="L50" s="16">
        <f t="shared" si="4"/>
        <v>160.28</v>
      </c>
      <c r="M50" s="16">
        <f t="shared" si="4"/>
        <v>155.9</v>
      </c>
      <c r="N50" s="16">
        <f t="shared" si="4"/>
        <v>465.32</v>
      </c>
      <c r="O50" s="16">
        <f t="shared" si="4"/>
        <v>6.779999999999999</v>
      </c>
    </row>
    <row r="51" spans="1:15" ht="25.5" customHeight="1">
      <c r="A51" s="29"/>
      <c r="B51" s="30" t="s">
        <v>46</v>
      </c>
      <c r="C51" s="31">
        <f>C50+C40</f>
        <v>1777</v>
      </c>
      <c r="D51" s="32">
        <f>D50+D40</f>
        <v>58.305</v>
      </c>
      <c r="E51" s="32">
        <f aca="true" t="shared" si="5" ref="E51:O51">E50+E40</f>
        <v>60.515</v>
      </c>
      <c r="F51" s="32">
        <f t="shared" si="5"/>
        <v>189.85500000000002</v>
      </c>
      <c r="G51" s="32">
        <f t="shared" si="5"/>
        <v>1585.9</v>
      </c>
      <c r="H51" s="32"/>
      <c r="I51" s="32">
        <f t="shared" si="5"/>
        <v>0.8200000000000001</v>
      </c>
      <c r="J51" s="32">
        <f t="shared" si="5"/>
        <v>170.275</v>
      </c>
      <c r="K51" s="32">
        <f t="shared" si="5"/>
        <v>40.440000000000005</v>
      </c>
      <c r="L51" s="32">
        <f t="shared" si="5"/>
        <v>242.274</v>
      </c>
      <c r="M51" s="32">
        <f t="shared" si="5"/>
        <v>384.1</v>
      </c>
      <c r="N51" s="32">
        <f t="shared" si="5"/>
        <v>863.9200000000001</v>
      </c>
      <c r="O51" s="32">
        <f t="shared" si="5"/>
        <v>14.7</v>
      </c>
    </row>
    <row r="52" spans="1:15" ht="25.5" customHeight="1">
      <c r="A52" s="74">
        <v>2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1:15" ht="24" customHeight="1">
      <c r="A53" s="33"/>
      <c r="B53" s="75" t="s">
        <v>62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1:15" ht="33.75" customHeight="1">
      <c r="A54" s="72" t="s">
        <v>1</v>
      </c>
      <c r="B54" s="67" t="s">
        <v>2</v>
      </c>
      <c r="C54" s="67" t="s">
        <v>3</v>
      </c>
      <c r="D54" s="67" t="s">
        <v>4</v>
      </c>
      <c r="E54" s="67"/>
      <c r="F54" s="67"/>
      <c r="G54" s="67" t="s">
        <v>5</v>
      </c>
      <c r="H54" s="73" t="s">
        <v>6</v>
      </c>
      <c r="I54" s="67" t="s">
        <v>7</v>
      </c>
      <c r="J54" s="67"/>
      <c r="K54" s="67"/>
      <c r="L54" s="67" t="s">
        <v>8</v>
      </c>
      <c r="M54" s="67"/>
      <c r="N54" s="67"/>
      <c r="O54" s="67"/>
    </row>
    <row r="55" spans="1:15" ht="30.75" customHeight="1">
      <c r="A55" s="72"/>
      <c r="B55" s="67"/>
      <c r="C55" s="67"/>
      <c r="D55" s="7" t="s">
        <v>9</v>
      </c>
      <c r="E55" s="7" t="s">
        <v>10</v>
      </c>
      <c r="F55" s="7" t="s">
        <v>11</v>
      </c>
      <c r="G55" s="67"/>
      <c r="H55" s="73"/>
      <c r="I55" s="7" t="s">
        <v>12</v>
      </c>
      <c r="J55" s="7" t="s">
        <v>13</v>
      </c>
      <c r="K55" s="7" t="s">
        <v>14</v>
      </c>
      <c r="L55" s="7" t="s">
        <v>15</v>
      </c>
      <c r="M55" s="7" t="s">
        <v>16</v>
      </c>
      <c r="N55" s="7" t="s">
        <v>17</v>
      </c>
      <c r="O55" s="7" t="s">
        <v>18</v>
      </c>
    </row>
    <row r="56" spans="1:15" s="23" customFormat="1" ht="12.75" customHeight="1">
      <c r="A56" s="8">
        <v>1</v>
      </c>
      <c r="B56" s="7">
        <v>2</v>
      </c>
      <c r="C56" s="7">
        <v>3</v>
      </c>
      <c r="D56" s="7">
        <v>4</v>
      </c>
      <c r="E56" s="8">
        <v>5</v>
      </c>
      <c r="F56" s="7">
        <v>6</v>
      </c>
      <c r="G56" s="8">
        <v>7</v>
      </c>
      <c r="H56" s="7">
        <v>8</v>
      </c>
      <c r="I56" s="7">
        <v>9</v>
      </c>
      <c r="J56" s="7">
        <v>10</v>
      </c>
      <c r="K56" s="8">
        <v>11</v>
      </c>
      <c r="L56" s="7">
        <v>12</v>
      </c>
      <c r="M56" s="8">
        <v>13</v>
      </c>
      <c r="N56" s="7">
        <v>14</v>
      </c>
      <c r="O56" s="7">
        <v>15</v>
      </c>
    </row>
    <row r="57" spans="1:15" ht="15" customHeight="1">
      <c r="A57" s="6"/>
      <c r="B57" s="67" t="s">
        <v>19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1:21" s="20" customFormat="1" ht="26.25" customHeight="1">
      <c r="A58" s="17">
        <v>1</v>
      </c>
      <c r="B58" s="62" t="s">
        <v>155</v>
      </c>
      <c r="C58" s="18" t="s">
        <v>138</v>
      </c>
      <c r="D58" s="19">
        <v>0.075</v>
      </c>
      <c r="E58" s="19">
        <v>0.125</v>
      </c>
      <c r="F58" s="19">
        <v>1.875</v>
      </c>
      <c r="G58" s="19">
        <v>12</v>
      </c>
      <c r="H58" s="18" t="s">
        <v>37</v>
      </c>
      <c r="I58" s="19">
        <v>0</v>
      </c>
      <c r="J58" s="19">
        <v>4.875</v>
      </c>
      <c r="K58" s="19">
        <v>0</v>
      </c>
      <c r="L58" s="19">
        <v>14</v>
      </c>
      <c r="M58" s="19">
        <v>17</v>
      </c>
      <c r="N58" s="19">
        <v>30</v>
      </c>
      <c r="O58" s="19">
        <v>0.5</v>
      </c>
      <c r="U58" s="21"/>
    </row>
    <row r="59" spans="1:15" ht="29.25" customHeight="1">
      <c r="A59" s="6">
        <v>1</v>
      </c>
      <c r="B59" s="9" t="s">
        <v>63</v>
      </c>
      <c r="C59" s="10" t="s">
        <v>154</v>
      </c>
      <c r="D59" s="11">
        <v>4.6</v>
      </c>
      <c r="E59" s="11">
        <v>7.7</v>
      </c>
      <c r="F59" s="11">
        <v>23.2</v>
      </c>
      <c r="G59" s="11">
        <v>172.8</v>
      </c>
      <c r="H59" s="10" t="s">
        <v>64</v>
      </c>
      <c r="I59" s="11">
        <v>0.1</v>
      </c>
      <c r="J59" s="11">
        <v>0</v>
      </c>
      <c r="K59" s="11">
        <v>0</v>
      </c>
      <c r="L59" s="11">
        <v>7.9</v>
      </c>
      <c r="M59" s="11">
        <v>11.4</v>
      </c>
      <c r="N59" s="11">
        <v>43.5</v>
      </c>
      <c r="O59" s="11">
        <v>0.9</v>
      </c>
    </row>
    <row r="60" spans="1:15" ht="27" customHeight="1">
      <c r="A60" s="6">
        <v>2</v>
      </c>
      <c r="B60" s="9" t="s">
        <v>65</v>
      </c>
      <c r="C60" s="10" t="s">
        <v>23</v>
      </c>
      <c r="D60" s="11">
        <v>0.1</v>
      </c>
      <c r="E60" s="11">
        <v>0</v>
      </c>
      <c r="F60" s="11">
        <v>26.9</v>
      </c>
      <c r="G60" s="11">
        <v>110.2</v>
      </c>
      <c r="H60" s="10" t="s">
        <v>66</v>
      </c>
      <c r="I60" s="11">
        <v>0</v>
      </c>
      <c r="J60" s="11">
        <v>3</v>
      </c>
      <c r="K60" s="11">
        <v>0</v>
      </c>
      <c r="L60" s="11">
        <v>5</v>
      </c>
      <c r="M60" s="11">
        <v>15.2</v>
      </c>
      <c r="N60" s="11">
        <v>9.1</v>
      </c>
      <c r="O60" s="11">
        <v>0.1</v>
      </c>
    </row>
    <row r="61" spans="1:15" ht="21.75" customHeight="1">
      <c r="A61" s="6">
        <v>3</v>
      </c>
      <c r="B61" s="9" t="s">
        <v>24</v>
      </c>
      <c r="C61" s="13" t="s">
        <v>25</v>
      </c>
      <c r="D61" s="12">
        <v>3.95</v>
      </c>
      <c r="E61" s="11">
        <v>0.5</v>
      </c>
      <c r="F61" s="11">
        <v>24.15</v>
      </c>
      <c r="G61" s="11">
        <v>116.9</v>
      </c>
      <c r="H61" s="11"/>
      <c r="I61" s="11">
        <v>0.1</v>
      </c>
      <c r="J61" s="11">
        <v>0</v>
      </c>
      <c r="K61" s="11">
        <v>0</v>
      </c>
      <c r="L61" s="11">
        <v>16.5</v>
      </c>
      <c r="M61" s="11">
        <v>11.5</v>
      </c>
      <c r="N61" s="11">
        <v>42</v>
      </c>
      <c r="O61" s="11">
        <v>1</v>
      </c>
    </row>
    <row r="62" spans="1:15" ht="21.75" customHeight="1">
      <c r="A62" s="6">
        <v>4</v>
      </c>
      <c r="B62" s="9" t="s">
        <v>26</v>
      </c>
      <c r="C62" s="13" t="s">
        <v>25</v>
      </c>
      <c r="D62" s="11">
        <v>4.25</v>
      </c>
      <c r="E62" s="12">
        <v>1.65</v>
      </c>
      <c r="F62" s="12">
        <v>21.25</v>
      </c>
      <c r="G62" s="12">
        <v>129</v>
      </c>
      <c r="H62" s="11"/>
      <c r="I62" s="11">
        <v>0.1</v>
      </c>
      <c r="J62" s="11">
        <v>0</v>
      </c>
      <c r="K62" s="11">
        <v>0</v>
      </c>
      <c r="L62" s="11">
        <v>16.5</v>
      </c>
      <c r="M62" s="11">
        <v>11.5</v>
      </c>
      <c r="N62" s="11">
        <v>42</v>
      </c>
      <c r="O62" s="11">
        <v>1</v>
      </c>
    </row>
    <row r="63" spans="1:15" ht="22.5" customHeight="1">
      <c r="A63" s="6">
        <v>5</v>
      </c>
      <c r="B63" s="9" t="s">
        <v>27</v>
      </c>
      <c r="C63" s="13" t="s">
        <v>28</v>
      </c>
      <c r="D63" s="11">
        <v>0.08</v>
      </c>
      <c r="E63" s="11">
        <v>7.2</v>
      </c>
      <c r="F63" s="11">
        <v>0.1</v>
      </c>
      <c r="G63" s="11">
        <v>66</v>
      </c>
      <c r="H63" s="10" t="s">
        <v>29</v>
      </c>
      <c r="I63" s="11">
        <v>0</v>
      </c>
      <c r="J63" s="11">
        <v>0</v>
      </c>
      <c r="K63" s="11">
        <v>40</v>
      </c>
      <c r="L63" s="11">
        <v>0</v>
      </c>
      <c r="M63" s="11">
        <v>2.4</v>
      </c>
      <c r="N63" s="11">
        <v>3</v>
      </c>
      <c r="O63" s="11">
        <v>0.02</v>
      </c>
    </row>
    <row r="64" spans="1:15" ht="31.5" customHeight="1">
      <c r="A64" s="6">
        <v>6</v>
      </c>
      <c r="B64" s="9" t="s">
        <v>67</v>
      </c>
      <c r="C64" s="10" t="s">
        <v>68</v>
      </c>
      <c r="D64" s="11">
        <v>4.4</v>
      </c>
      <c r="E64" s="11">
        <v>3</v>
      </c>
      <c r="F64" s="11">
        <v>6.5</v>
      </c>
      <c r="G64" s="11">
        <v>96.2</v>
      </c>
      <c r="H64" s="11"/>
      <c r="I64" s="11">
        <v>0.05</v>
      </c>
      <c r="J64" s="11">
        <v>12.5</v>
      </c>
      <c r="K64" s="11"/>
      <c r="L64" s="11">
        <v>50</v>
      </c>
      <c r="M64" s="11">
        <v>15</v>
      </c>
      <c r="N64" s="11">
        <v>35</v>
      </c>
      <c r="O64" s="11">
        <v>0.75</v>
      </c>
    </row>
    <row r="65" spans="1:15" ht="27.75" customHeight="1">
      <c r="A65" s="6"/>
      <c r="B65" s="15" t="s">
        <v>35</v>
      </c>
      <c r="C65" s="7">
        <v>800</v>
      </c>
      <c r="D65" s="16">
        <f>SUM(D59:D64)</f>
        <v>17.38</v>
      </c>
      <c r="E65" s="16">
        <f>SUM(E59:E64)</f>
        <v>20.05</v>
      </c>
      <c r="F65" s="16">
        <f>SUM(F59:F64)</f>
        <v>102.1</v>
      </c>
      <c r="G65" s="16">
        <f>SUM(G59:G64)</f>
        <v>691.1</v>
      </c>
      <c r="H65" s="16"/>
      <c r="I65" s="16">
        <f aca="true" t="shared" si="6" ref="I65:O65">SUM(I59:I64)</f>
        <v>0.35000000000000003</v>
      </c>
      <c r="J65" s="16">
        <f t="shared" si="6"/>
        <v>15.5</v>
      </c>
      <c r="K65" s="16">
        <f t="shared" si="6"/>
        <v>40</v>
      </c>
      <c r="L65" s="16">
        <f t="shared" si="6"/>
        <v>95.9</v>
      </c>
      <c r="M65" s="16">
        <f t="shared" si="6"/>
        <v>67</v>
      </c>
      <c r="N65" s="16">
        <f t="shared" si="6"/>
        <v>174.6</v>
      </c>
      <c r="O65" s="16">
        <f t="shared" si="6"/>
        <v>3.77</v>
      </c>
    </row>
    <row r="66" spans="1:15" ht="18" customHeight="1">
      <c r="A66" s="6"/>
      <c r="B66" s="67" t="s">
        <v>36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1:21" s="20" customFormat="1" ht="26.25" customHeight="1">
      <c r="A67" s="17">
        <v>1</v>
      </c>
      <c r="B67" s="62" t="s">
        <v>155</v>
      </c>
      <c r="C67" s="18" t="s">
        <v>138</v>
      </c>
      <c r="D67" s="19">
        <v>0.075</v>
      </c>
      <c r="E67" s="19">
        <v>0.125</v>
      </c>
      <c r="F67" s="19">
        <v>1.875</v>
      </c>
      <c r="G67" s="19">
        <v>12</v>
      </c>
      <c r="H67" s="18" t="s">
        <v>37</v>
      </c>
      <c r="I67" s="19">
        <v>0</v>
      </c>
      <c r="J67" s="19">
        <v>4.875</v>
      </c>
      <c r="K67" s="19">
        <v>0</v>
      </c>
      <c r="L67" s="19">
        <v>14</v>
      </c>
      <c r="M67" s="19">
        <v>17</v>
      </c>
      <c r="N67" s="19">
        <v>30</v>
      </c>
      <c r="O67" s="19">
        <v>0.5</v>
      </c>
      <c r="U67" s="21"/>
    </row>
    <row r="68" spans="1:15" ht="23.25" customHeight="1">
      <c r="A68" s="6">
        <v>2</v>
      </c>
      <c r="B68" s="9" t="s">
        <v>69</v>
      </c>
      <c r="C68" s="10" t="s">
        <v>139</v>
      </c>
      <c r="D68" s="11">
        <v>1.7</v>
      </c>
      <c r="E68" s="11">
        <v>2.7</v>
      </c>
      <c r="F68" s="11">
        <v>13.3</v>
      </c>
      <c r="G68" s="11">
        <v>85.2</v>
      </c>
      <c r="H68" s="10" t="s">
        <v>70</v>
      </c>
      <c r="I68" s="11">
        <v>0.1</v>
      </c>
      <c r="J68" s="11">
        <v>16.5</v>
      </c>
      <c r="K68" s="11">
        <v>0.2</v>
      </c>
      <c r="L68" s="11">
        <v>24.3</v>
      </c>
      <c r="M68" s="11">
        <v>23.6</v>
      </c>
      <c r="N68" s="11">
        <v>55.1</v>
      </c>
      <c r="O68" s="11">
        <v>1</v>
      </c>
    </row>
    <row r="69" spans="1:15" ht="33" customHeight="1">
      <c r="A69" s="6">
        <v>3</v>
      </c>
      <c r="B69" s="9" t="s">
        <v>71</v>
      </c>
      <c r="C69" s="10" t="s">
        <v>140</v>
      </c>
      <c r="D69" s="11">
        <v>16.5</v>
      </c>
      <c r="E69" s="11">
        <v>24.2</v>
      </c>
      <c r="F69" s="11">
        <v>14.3</v>
      </c>
      <c r="G69" s="11">
        <v>343.9</v>
      </c>
      <c r="H69" s="10" t="s">
        <v>41</v>
      </c>
      <c r="I69" s="11">
        <v>0.07</v>
      </c>
      <c r="J69" s="11">
        <v>0.33</v>
      </c>
      <c r="K69" s="11">
        <v>0.4</v>
      </c>
      <c r="L69" s="11">
        <v>55.77</v>
      </c>
      <c r="M69" s="11">
        <v>43.1</v>
      </c>
      <c r="N69" s="11">
        <v>188.8</v>
      </c>
      <c r="O69" s="11">
        <v>2.8</v>
      </c>
    </row>
    <row r="70" spans="1:15" ht="32.25" customHeight="1">
      <c r="A70" s="6">
        <v>4</v>
      </c>
      <c r="B70" s="9" t="s">
        <v>72</v>
      </c>
      <c r="C70" s="10" t="s">
        <v>151</v>
      </c>
      <c r="D70" s="11">
        <v>10.62</v>
      </c>
      <c r="E70" s="11">
        <v>11.465</v>
      </c>
      <c r="F70" s="11">
        <v>47.8</v>
      </c>
      <c r="G70" s="11">
        <v>336</v>
      </c>
      <c r="H70" s="10" t="s">
        <v>73</v>
      </c>
      <c r="I70" s="11">
        <v>0.2</v>
      </c>
      <c r="J70" s="11">
        <v>0</v>
      </c>
      <c r="K70" s="11">
        <v>0</v>
      </c>
      <c r="L70" s="11">
        <v>168.6</v>
      </c>
      <c r="M70" s="11">
        <v>31.6</v>
      </c>
      <c r="N70" s="11">
        <v>252.4</v>
      </c>
      <c r="O70" s="11">
        <v>5.7</v>
      </c>
    </row>
    <row r="71" spans="1:15" ht="27" customHeight="1">
      <c r="A71" s="6">
        <v>5</v>
      </c>
      <c r="B71" s="9" t="s">
        <v>74</v>
      </c>
      <c r="C71" s="10" t="s">
        <v>23</v>
      </c>
      <c r="D71" s="11">
        <v>0.1</v>
      </c>
      <c r="E71" s="11">
        <v>0</v>
      </c>
      <c r="F71" s="11">
        <v>26.9</v>
      </c>
      <c r="G71" s="11">
        <v>110.2</v>
      </c>
      <c r="H71" s="10" t="s">
        <v>75</v>
      </c>
      <c r="I71" s="11">
        <v>0</v>
      </c>
      <c r="J71" s="11">
        <v>3</v>
      </c>
      <c r="K71" s="11">
        <v>0</v>
      </c>
      <c r="L71" s="11">
        <v>5</v>
      </c>
      <c r="M71" s="11">
        <v>15.2</v>
      </c>
      <c r="N71" s="11">
        <v>9.1</v>
      </c>
      <c r="O71" s="11">
        <v>0.1</v>
      </c>
    </row>
    <row r="72" spans="1:15" ht="18" customHeight="1">
      <c r="A72" s="6">
        <v>6</v>
      </c>
      <c r="B72" s="9" t="s">
        <v>24</v>
      </c>
      <c r="C72" s="13" t="s">
        <v>25</v>
      </c>
      <c r="D72" s="12">
        <v>3.95</v>
      </c>
      <c r="E72" s="11">
        <v>0.5</v>
      </c>
      <c r="F72" s="11">
        <v>24.15</v>
      </c>
      <c r="G72" s="11">
        <v>116.9</v>
      </c>
      <c r="H72" s="11"/>
      <c r="I72" s="11">
        <v>0.1</v>
      </c>
      <c r="J72" s="11">
        <v>0</v>
      </c>
      <c r="K72" s="11">
        <v>0</v>
      </c>
      <c r="L72" s="11">
        <v>16.5</v>
      </c>
      <c r="M72" s="11">
        <v>11.5</v>
      </c>
      <c r="N72" s="11">
        <v>42</v>
      </c>
      <c r="O72" s="11">
        <v>1</v>
      </c>
    </row>
    <row r="73" spans="1:15" ht="21.75" customHeight="1">
      <c r="A73" s="6">
        <v>7</v>
      </c>
      <c r="B73" s="9" t="s">
        <v>26</v>
      </c>
      <c r="C73" s="13" t="s">
        <v>25</v>
      </c>
      <c r="D73" s="11">
        <v>4.25</v>
      </c>
      <c r="E73" s="12">
        <v>1.65</v>
      </c>
      <c r="F73" s="12">
        <v>21.25</v>
      </c>
      <c r="G73" s="12">
        <v>129</v>
      </c>
      <c r="H73" s="11"/>
      <c r="I73" s="11">
        <v>0.1</v>
      </c>
      <c r="J73" s="11">
        <v>0</v>
      </c>
      <c r="K73" s="11">
        <v>0</v>
      </c>
      <c r="L73" s="11">
        <v>16.5</v>
      </c>
      <c r="M73" s="11">
        <v>11.5</v>
      </c>
      <c r="N73" s="11">
        <v>42</v>
      </c>
      <c r="O73" s="11">
        <v>1</v>
      </c>
    </row>
    <row r="74" spans="1:15" ht="31.5" customHeight="1">
      <c r="A74" s="6">
        <v>8</v>
      </c>
      <c r="B74" s="14" t="s">
        <v>33</v>
      </c>
      <c r="C74" s="13" t="s">
        <v>34</v>
      </c>
      <c r="D74" s="11">
        <v>0.4</v>
      </c>
      <c r="E74" s="11">
        <v>0.4</v>
      </c>
      <c r="F74" s="11">
        <v>11.7</v>
      </c>
      <c r="G74" s="11">
        <v>56.4</v>
      </c>
      <c r="H74" s="11"/>
      <c r="I74" s="11">
        <v>0.02</v>
      </c>
      <c r="J74" s="11">
        <v>12</v>
      </c>
      <c r="K74" s="11">
        <v>0.04</v>
      </c>
      <c r="L74" s="11">
        <v>0.094</v>
      </c>
      <c r="M74" s="11">
        <v>19.2</v>
      </c>
      <c r="N74" s="11">
        <v>12</v>
      </c>
      <c r="O74" s="11">
        <v>2.4</v>
      </c>
    </row>
    <row r="75" spans="1:15" ht="22.5" customHeight="1">
      <c r="A75" s="6"/>
      <c r="B75" s="15" t="s">
        <v>35</v>
      </c>
      <c r="C75" s="7">
        <v>1092</v>
      </c>
      <c r="D75" s="16">
        <f>SUM(D67:D73)</f>
        <v>37.195</v>
      </c>
      <c r="E75" s="16">
        <f>SUM(E67:E73)</f>
        <v>40.63999999999999</v>
      </c>
      <c r="F75" s="16">
        <f>SUM(F67:F73)</f>
        <v>149.57500000000002</v>
      </c>
      <c r="G75" s="16">
        <f>SUM(G67:G73)</f>
        <v>1133.1999999999998</v>
      </c>
      <c r="H75" s="16"/>
      <c r="I75" s="16">
        <f aca="true" t="shared" si="7" ref="I75:O75">SUM(I67:I73)</f>
        <v>0.57</v>
      </c>
      <c r="J75" s="16">
        <f t="shared" si="7"/>
        <v>24.705</v>
      </c>
      <c r="K75" s="16">
        <f t="shared" si="7"/>
        <v>0.6000000000000001</v>
      </c>
      <c r="L75" s="16">
        <f t="shared" si="7"/>
        <v>300.66999999999996</v>
      </c>
      <c r="M75" s="16">
        <f t="shared" si="7"/>
        <v>153.5</v>
      </c>
      <c r="N75" s="16">
        <f t="shared" si="7"/>
        <v>619.4</v>
      </c>
      <c r="O75" s="16">
        <f t="shared" si="7"/>
        <v>12.1</v>
      </c>
    </row>
    <row r="76" spans="1:15" ht="20.25" customHeight="1">
      <c r="A76" s="6"/>
      <c r="B76" s="22" t="s">
        <v>46</v>
      </c>
      <c r="C76" s="7">
        <f>C65+C75</f>
        <v>1892</v>
      </c>
      <c r="D76" s="16">
        <f>D75+D65</f>
        <v>54.575</v>
      </c>
      <c r="E76" s="16">
        <f aca="true" t="shared" si="8" ref="E76:O76">E75+E65</f>
        <v>60.69</v>
      </c>
      <c r="F76" s="16">
        <f t="shared" si="8"/>
        <v>251.675</v>
      </c>
      <c r="G76" s="16">
        <f t="shared" si="8"/>
        <v>1824.2999999999997</v>
      </c>
      <c r="H76" s="16"/>
      <c r="I76" s="16">
        <f t="shared" si="8"/>
        <v>0.9199999999999999</v>
      </c>
      <c r="J76" s="16">
        <f t="shared" si="8"/>
        <v>40.205</v>
      </c>
      <c r="K76" s="16">
        <f t="shared" si="8"/>
        <v>40.6</v>
      </c>
      <c r="L76" s="16">
        <f t="shared" si="8"/>
        <v>396.56999999999994</v>
      </c>
      <c r="M76" s="16">
        <f t="shared" si="8"/>
        <v>220.5</v>
      </c>
      <c r="N76" s="16">
        <f t="shared" si="8"/>
        <v>794</v>
      </c>
      <c r="O76" s="16">
        <f t="shared" si="8"/>
        <v>15.87</v>
      </c>
    </row>
    <row r="77" spans="1:15" ht="25.5" customHeight="1">
      <c r="A77" s="74">
        <v>3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1:15" ht="21.75" customHeight="1">
      <c r="A78" s="6"/>
      <c r="B78" s="67" t="s">
        <v>76</v>
      </c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1:15" ht="33.75" customHeight="1">
      <c r="A79" s="72" t="s">
        <v>1</v>
      </c>
      <c r="B79" s="67" t="s">
        <v>2</v>
      </c>
      <c r="C79" s="67" t="s">
        <v>3</v>
      </c>
      <c r="D79" s="67" t="s">
        <v>4</v>
      </c>
      <c r="E79" s="67"/>
      <c r="F79" s="67"/>
      <c r="G79" s="67" t="s">
        <v>5</v>
      </c>
      <c r="H79" s="73" t="s">
        <v>6</v>
      </c>
      <c r="I79" s="67" t="s">
        <v>7</v>
      </c>
      <c r="J79" s="67"/>
      <c r="K79" s="67"/>
      <c r="L79" s="67" t="s">
        <v>8</v>
      </c>
      <c r="M79" s="67"/>
      <c r="N79" s="67"/>
      <c r="O79" s="67"/>
    </row>
    <row r="80" spans="1:15" ht="33.75" customHeight="1">
      <c r="A80" s="72"/>
      <c r="B80" s="67"/>
      <c r="C80" s="67"/>
      <c r="D80" s="7" t="s">
        <v>9</v>
      </c>
      <c r="E80" s="7" t="s">
        <v>10</v>
      </c>
      <c r="F80" s="7" t="s">
        <v>11</v>
      </c>
      <c r="G80" s="67"/>
      <c r="H80" s="73"/>
      <c r="I80" s="7" t="s">
        <v>12</v>
      </c>
      <c r="J80" s="7" t="s">
        <v>13</v>
      </c>
      <c r="K80" s="7" t="s">
        <v>14</v>
      </c>
      <c r="L80" s="7" t="s">
        <v>15</v>
      </c>
      <c r="M80" s="7" t="s">
        <v>16</v>
      </c>
      <c r="N80" s="7" t="s">
        <v>17</v>
      </c>
      <c r="O80" s="7" t="s">
        <v>18</v>
      </c>
    </row>
    <row r="81" spans="1:15" s="23" customFormat="1" ht="12.75" customHeight="1">
      <c r="A81" s="8">
        <v>1</v>
      </c>
      <c r="B81" s="7">
        <v>2</v>
      </c>
      <c r="C81" s="7">
        <v>3</v>
      </c>
      <c r="D81" s="7">
        <v>4</v>
      </c>
      <c r="E81" s="8">
        <v>5</v>
      </c>
      <c r="F81" s="7">
        <v>6</v>
      </c>
      <c r="G81" s="8">
        <v>7</v>
      </c>
      <c r="H81" s="7">
        <v>8</v>
      </c>
      <c r="I81" s="7">
        <v>9</v>
      </c>
      <c r="J81" s="7">
        <v>10</v>
      </c>
      <c r="K81" s="8">
        <v>11</v>
      </c>
      <c r="L81" s="7">
        <v>12</v>
      </c>
      <c r="M81" s="8">
        <v>13</v>
      </c>
      <c r="N81" s="7">
        <v>14</v>
      </c>
      <c r="O81" s="7">
        <v>15</v>
      </c>
    </row>
    <row r="82" spans="1:15" ht="19.5" customHeight="1">
      <c r="A82" s="6"/>
      <c r="B82" s="67" t="s">
        <v>19</v>
      </c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1:15" ht="27" customHeight="1">
      <c r="A83" s="6">
        <v>1</v>
      </c>
      <c r="B83" s="9" t="s">
        <v>77</v>
      </c>
      <c r="C83" s="10" t="s">
        <v>152</v>
      </c>
      <c r="D83" s="11">
        <v>29.2</v>
      </c>
      <c r="E83" s="11">
        <v>27.6</v>
      </c>
      <c r="F83" s="11">
        <v>91.6</v>
      </c>
      <c r="G83" s="11">
        <v>732</v>
      </c>
      <c r="H83" s="10" t="s">
        <v>78</v>
      </c>
      <c r="I83" s="11">
        <v>0.2</v>
      </c>
      <c r="J83" s="11">
        <v>2.24</v>
      </c>
      <c r="K83" s="11">
        <v>0.1</v>
      </c>
      <c r="L83" s="11">
        <v>75.5</v>
      </c>
      <c r="M83" s="11">
        <v>480.2</v>
      </c>
      <c r="N83" s="11">
        <v>492.2</v>
      </c>
      <c r="O83" s="11">
        <v>2</v>
      </c>
    </row>
    <row r="84" spans="1:15" ht="24" customHeight="1">
      <c r="A84" s="6">
        <v>2</v>
      </c>
      <c r="B84" s="9" t="s">
        <v>79</v>
      </c>
      <c r="C84" s="10" t="s">
        <v>23</v>
      </c>
      <c r="D84" s="11">
        <v>2.9</v>
      </c>
      <c r="E84" s="11">
        <v>2.5</v>
      </c>
      <c r="F84" s="11">
        <v>24.8</v>
      </c>
      <c r="G84" s="11">
        <v>134</v>
      </c>
      <c r="H84" s="10" t="s">
        <v>80</v>
      </c>
      <c r="I84" s="11">
        <v>0</v>
      </c>
      <c r="J84" s="11">
        <v>1</v>
      </c>
      <c r="K84" s="11">
        <v>0</v>
      </c>
      <c r="L84" s="11">
        <v>14</v>
      </c>
      <c r="M84" s="11">
        <v>121</v>
      </c>
      <c r="N84" s="11">
        <v>90</v>
      </c>
      <c r="O84" s="11">
        <v>1</v>
      </c>
    </row>
    <row r="85" spans="1:15" ht="22.5" customHeight="1">
      <c r="A85" s="6">
        <v>3</v>
      </c>
      <c r="B85" s="9" t="s">
        <v>24</v>
      </c>
      <c r="C85" s="13" t="s">
        <v>25</v>
      </c>
      <c r="D85" s="12">
        <v>3.95</v>
      </c>
      <c r="E85" s="11">
        <v>0.5</v>
      </c>
      <c r="F85" s="11">
        <v>24.15</v>
      </c>
      <c r="G85" s="11">
        <v>116.9</v>
      </c>
      <c r="H85" s="11"/>
      <c r="I85" s="11">
        <v>0.1</v>
      </c>
      <c r="J85" s="11">
        <v>0</v>
      </c>
      <c r="K85" s="11">
        <v>0</v>
      </c>
      <c r="L85" s="11">
        <v>16.5</v>
      </c>
      <c r="M85" s="11">
        <v>11.5</v>
      </c>
      <c r="N85" s="11">
        <v>42</v>
      </c>
      <c r="O85" s="11">
        <v>1</v>
      </c>
    </row>
    <row r="86" spans="1:15" ht="24" customHeight="1">
      <c r="A86" s="6">
        <v>4</v>
      </c>
      <c r="B86" s="9" t="s">
        <v>26</v>
      </c>
      <c r="C86" s="13" t="s">
        <v>25</v>
      </c>
      <c r="D86" s="11">
        <v>4.25</v>
      </c>
      <c r="E86" s="12">
        <v>1.65</v>
      </c>
      <c r="F86" s="12">
        <v>21.25</v>
      </c>
      <c r="G86" s="12">
        <v>129</v>
      </c>
      <c r="H86" s="11"/>
      <c r="I86" s="11">
        <v>0.1</v>
      </c>
      <c r="J86" s="11">
        <v>0</v>
      </c>
      <c r="K86" s="11">
        <v>0</v>
      </c>
      <c r="L86" s="11">
        <v>16.5</v>
      </c>
      <c r="M86" s="11">
        <v>11.5</v>
      </c>
      <c r="N86" s="11">
        <v>42</v>
      </c>
      <c r="O86" s="11">
        <v>1</v>
      </c>
    </row>
    <row r="87" spans="1:15" ht="33.75" customHeight="1">
      <c r="A87" s="6">
        <v>5</v>
      </c>
      <c r="B87" s="9" t="s">
        <v>27</v>
      </c>
      <c r="C87" s="13" t="s">
        <v>28</v>
      </c>
      <c r="D87" s="11">
        <v>0.08</v>
      </c>
      <c r="E87" s="11">
        <v>7.2</v>
      </c>
      <c r="F87" s="11">
        <v>0.1</v>
      </c>
      <c r="G87" s="11">
        <v>66</v>
      </c>
      <c r="H87" s="10" t="s">
        <v>29</v>
      </c>
      <c r="I87" s="11">
        <v>0</v>
      </c>
      <c r="J87" s="11">
        <v>0</v>
      </c>
      <c r="K87" s="11">
        <v>40</v>
      </c>
      <c r="L87" s="11">
        <v>0</v>
      </c>
      <c r="M87" s="11">
        <v>2.4</v>
      </c>
      <c r="N87" s="11">
        <v>3</v>
      </c>
      <c r="O87" s="11">
        <v>0.02</v>
      </c>
    </row>
    <row r="88" spans="1:15" ht="33.75" customHeight="1">
      <c r="A88" s="6">
        <v>6</v>
      </c>
      <c r="B88" s="9" t="s">
        <v>30</v>
      </c>
      <c r="C88" s="13" t="s">
        <v>31</v>
      </c>
      <c r="D88" s="11">
        <v>3.48</v>
      </c>
      <c r="E88" s="11">
        <v>4.4</v>
      </c>
      <c r="F88" s="11">
        <v>0</v>
      </c>
      <c r="G88" s="11">
        <v>54</v>
      </c>
      <c r="H88" s="10" t="s">
        <v>32</v>
      </c>
      <c r="I88" s="11">
        <v>0</v>
      </c>
      <c r="J88" s="11">
        <v>0.21</v>
      </c>
      <c r="K88" s="11">
        <v>78</v>
      </c>
      <c r="L88" s="11">
        <v>10.5</v>
      </c>
      <c r="M88" s="11">
        <v>264</v>
      </c>
      <c r="N88" s="11">
        <v>150</v>
      </c>
      <c r="O88" s="11">
        <v>0.3</v>
      </c>
    </row>
    <row r="89" spans="1:15" ht="29.25" customHeight="1">
      <c r="A89" s="6">
        <v>7</v>
      </c>
      <c r="B89" s="14" t="s">
        <v>33</v>
      </c>
      <c r="C89" s="13" t="s">
        <v>34</v>
      </c>
      <c r="D89" s="11">
        <v>0.4</v>
      </c>
      <c r="E89" s="11">
        <v>0.4</v>
      </c>
      <c r="F89" s="11">
        <v>11.7</v>
      </c>
      <c r="G89" s="11">
        <v>56.4</v>
      </c>
      <c r="H89" s="11"/>
      <c r="I89" s="11">
        <v>0.02</v>
      </c>
      <c r="J89" s="11">
        <v>12</v>
      </c>
      <c r="K89" s="11">
        <v>0.04</v>
      </c>
      <c r="L89" s="11">
        <v>0.094</v>
      </c>
      <c r="M89" s="11">
        <v>19.2</v>
      </c>
      <c r="N89" s="11">
        <v>12</v>
      </c>
      <c r="O89" s="11">
        <v>2.4</v>
      </c>
    </row>
    <row r="90" spans="1:15" ht="21.75" customHeight="1">
      <c r="A90" s="6"/>
      <c r="B90" s="15" t="s">
        <v>35</v>
      </c>
      <c r="C90" s="7">
        <v>725</v>
      </c>
      <c r="D90" s="16">
        <f>SUM(D83:D89)</f>
        <v>44.26</v>
      </c>
      <c r="E90" s="16">
        <f>SUM(E83:E89)</f>
        <v>44.25</v>
      </c>
      <c r="F90" s="16">
        <f>SUM(F83:F89)</f>
        <v>173.59999999999997</v>
      </c>
      <c r="G90" s="16">
        <f>SUM(G83:G89)</f>
        <v>1288.3000000000002</v>
      </c>
      <c r="H90" s="16"/>
      <c r="I90" s="16">
        <f aca="true" t="shared" si="9" ref="I90:O90">SUM(I83:I89)</f>
        <v>0.42000000000000004</v>
      </c>
      <c r="J90" s="16">
        <f t="shared" si="9"/>
        <v>15.45</v>
      </c>
      <c r="K90" s="16">
        <f t="shared" si="9"/>
        <v>118.14</v>
      </c>
      <c r="L90" s="16">
        <f t="shared" si="9"/>
        <v>133.094</v>
      </c>
      <c r="M90" s="16">
        <f t="shared" si="9"/>
        <v>909.8000000000001</v>
      </c>
      <c r="N90" s="16">
        <f t="shared" si="9"/>
        <v>831.2</v>
      </c>
      <c r="O90" s="16">
        <f t="shared" si="9"/>
        <v>7.719999999999999</v>
      </c>
    </row>
    <row r="91" spans="1:15" ht="22.5" customHeight="1">
      <c r="A91" s="6"/>
      <c r="B91" s="67" t="s">
        <v>36</v>
      </c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1:21" s="20" customFormat="1" ht="26.25" customHeight="1">
      <c r="A92" s="17">
        <v>1</v>
      </c>
      <c r="B92" s="62" t="s">
        <v>155</v>
      </c>
      <c r="C92" s="18" t="s">
        <v>138</v>
      </c>
      <c r="D92" s="19">
        <v>0.075</v>
      </c>
      <c r="E92" s="19">
        <v>0.125</v>
      </c>
      <c r="F92" s="19">
        <v>1.875</v>
      </c>
      <c r="G92" s="19">
        <v>12</v>
      </c>
      <c r="H92" s="18" t="s">
        <v>37</v>
      </c>
      <c r="I92" s="19">
        <v>0</v>
      </c>
      <c r="J92" s="19">
        <v>4.875</v>
      </c>
      <c r="K92" s="19">
        <v>0</v>
      </c>
      <c r="L92" s="19">
        <v>14</v>
      </c>
      <c r="M92" s="19">
        <v>17</v>
      </c>
      <c r="N92" s="19">
        <v>30</v>
      </c>
      <c r="O92" s="19">
        <v>0.5</v>
      </c>
      <c r="U92" s="21"/>
    </row>
    <row r="93" spans="1:15" ht="23.25" customHeight="1">
      <c r="A93" s="6">
        <v>2</v>
      </c>
      <c r="B93" s="9" t="s">
        <v>81</v>
      </c>
      <c r="C93" s="10" t="s">
        <v>139</v>
      </c>
      <c r="D93" s="11">
        <v>2</v>
      </c>
      <c r="E93" s="11">
        <v>6.1</v>
      </c>
      <c r="F93" s="11">
        <v>7</v>
      </c>
      <c r="G93" s="11">
        <v>83.2</v>
      </c>
      <c r="H93" s="10" t="s">
        <v>82</v>
      </c>
      <c r="I93" s="11">
        <v>0</v>
      </c>
      <c r="J93" s="11">
        <v>34.1</v>
      </c>
      <c r="K93" s="11">
        <v>0.2</v>
      </c>
      <c r="L93" s="11">
        <v>20.1</v>
      </c>
      <c r="M93" s="11">
        <v>52.4</v>
      </c>
      <c r="N93" s="11">
        <v>37.1</v>
      </c>
      <c r="O93" s="11">
        <v>0.9</v>
      </c>
    </row>
    <row r="94" spans="1:15" ht="19.5" customHeight="1">
      <c r="A94" s="6">
        <v>3</v>
      </c>
      <c r="B94" s="9" t="s">
        <v>83</v>
      </c>
      <c r="C94" s="28" t="s">
        <v>142</v>
      </c>
      <c r="D94" s="11">
        <v>25.4</v>
      </c>
      <c r="E94" s="11">
        <v>14.8</v>
      </c>
      <c r="F94" s="11">
        <v>54.68</v>
      </c>
      <c r="G94" s="11">
        <v>454</v>
      </c>
      <c r="H94" s="10" t="s">
        <v>84</v>
      </c>
      <c r="I94" s="11">
        <v>0.2</v>
      </c>
      <c r="J94" s="11">
        <v>9</v>
      </c>
      <c r="K94" s="11">
        <v>0</v>
      </c>
      <c r="L94" s="11">
        <v>80.94</v>
      </c>
      <c r="M94" s="11">
        <v>69.62</v>
      </c>
      <c r="N94" s="11">
        <v>258.2</v>
      </c>
      <c r="O94" s="11">
        <v>2.82</v>
      </c>
    </row>
    <row r="95" spans="1:15" ht="20.25" customHeight="1">
      <c r="A95" s="6">
        <v>4</v>
      </c>
      <c r="B95" s="9" t="s">
        <v>44</v>
      </c>
      <c r="C95" s="10" t="s">
        <v>23</v>
      </c>
      <c r="D95" s="11">
        <v>0</v>
      </c>
      <c r="E95" s="11">
        <v>0</v>
      </c>
      <c r="F95" s="11">
        <v>19.4</v>
      </c>
      <c r="G95" s="11">
        <v>77.4</v>
      </c>
      <c r="H95" s="10" t="s">
        <v>45</v>
      </c>
      <c r="I95" s="11">
        <v>0</v>
      </c>
      <c r="J95" s="11">
        <v>0</v>
      </c>
      <c r="K95" s="11">
        <v>0</v>
      </c>
      <c r="L95" s="11">
        <v>2</v>
      </c>
      <c r="M95" s="11">
        <v>9.4</v>
      </c>
      <c r="N95" s="11">
        <v>0</v>
      </c>
      <c r="O95" s="11">
        <v>0</v>
      </c>
    </row>
    <row r="96" spans="1:15" ht="23.25" customHeight="1">
      <c r="A96" s="6">
        <v>5</v>
      </c>
      <c r="B96" s="9" t="s">
        <v>24</v>
      </c>
      <c r="C96" s="13" t="s">
        <v>25</v>
      </c>
      <c r="D96" s="12">
        <v>3.95</v>
      </c>
      <c r="E96" s="11">
        <v>0.5</v>
      </c>
      <c r="F96" s="11">
        <v>24.15</v>
      </c>
      <c r="G96" s="11">
        <v>116.9</v>
      </c>
      <c r="H96" s="11"/>
      <c r="I96" s="11">
        <v>0.1</v>
      </c>
      <c r="J96" s="11">
        <v>0</v>
      </c>
      <c r="K96" s="11">
        <v>0</v>
      </c>
      <c r="L96" s="11">
        <v>16.5</v>
      </c>
      <c r="M96" s="11">
        <v>11.5</v>
      </c>
      <c r="N96" s="11">
        <v>42</v>
      </c>
      <c r="O96" s="11">
        <v>1</v>
      </c>
    </row>
    <row r="97" spans="1:15" ht="21.75" customHeight="1">
      <c r="A97" s="6">
        <v>6</v>
      </c>
      <c r="B97" s="9" t="s">
        <v>26</v>
      </c>
      <c r="C97" s="13" t="s">
        <v>25</v>
      </c>
      <c r="D97" s="11">
        <v>4.25</v>
      </c>
      <c r="E97" s="12">
        <v>1.65</v>
      </c>
      <c r="F97" s="12">
        <v>21.25</v>
      </c>
      <c r="G97" s="12">
        <v>129</v>
      </c>
      <c r="H97" s="11"/>
      <c r="I97" s="11">
        <v>0.1</v>
      </c>
      <c r="J97" s="11">
        <v>0</v>
      </c>
      <c r="K97" s="11">
        <v>0</v>
      </c>
      <c r="L97" s="11">
        <v>16.5</v>
      </c>
      <c r="M97" s="11">
        <v>11.5</v>
      </c>
      <c r="N97" s="11">
        <v>42</v>
      </c>
      <c r="O97" s="11">
        <v>1</v>
      </c>
    </row>
    <row r="98" spans="1:15" ht="29.25" customHeight="1">
      <c r="A98" s="6">
        <v>8</v>
      </c>
      <c r="B98" s="14" t="s">
        <v>33</v>
      </c>
      <c r="C98" s="13" t="s">
        <v>34</v>
      </c>
      <c r="D98" s="11">
        <v>0.4</v>
      </c>
      <c r="E98" s="11">
        <v>0.4</v>
      </c>
      <c r="F98" s="11">
        <v>11.7</v>
      </c>
      <c r="G98" s="11">
        <v>56.4</v>
      </c>
      <c r="H98" s="11"/>
      <c r="I98" s="11">
        <v>0.02</v>
      </c>
      <c r="J98" s="11">
        <v>12</v>
      </c>
      <c r="K98" s="11">
        <v>0.04</v>
      </c>
      <c r="L98" s="11">
        <v>0.094</v>
      </c>
      <c r="M98" s="11">
        <v>19.2</v>
      </c>
      <c r="N98" s="11">
        <v>12</v>
      </c>
      <c r="O98" s="11">
        <v>2.4</v>
      </c>
    </row>
    <row r="99" spans="1:15" ht="21.75" customHeight="1">
      <c r="A99" s="6"/>
      <c r="B99" s="15" t="s">
        <v>35</v>
      </c>
      <c r="C99" s="7">
        <v>1070</v>
      </c>
      <c r="D99" s="16">
        <f>SUM(D92:D97)</f>
        <v>35.675</v>
      </c>
      <c r="E99" s="16">
        <f>SUM(E92:E97)</f>
        <v>23.174999999999997</v>
      </c>
      <c r="F99" s="16">
        <f>SUM(F92:F97)</f>
        <v>128.355</v>
      </c>
      <c r="G99" s="16">
        <f>SUM(G92:G97)</f>
        <v>872.5</v>
      </c>
      <c r="H99" s="16"/>
      <c r="I99" s="16">
        <f aca="true" t="shared" si="10" ref="I99:O99">SUM(I92:I97)</f>
        <v>0.4</v>
      </c>
      <c r="J99" s="16">
        <f t="shared" si="10"/>
        <v>47.975</v>
      </c>
      <c r="K99" s="16">
        <f t="shared" si="10"/>
        <v>0.2</v>
      </c>
      <c r="L99" s="16">
        <f t="shared" si="10"/>
        <v>150.04</v>
      </c>
      <c r="M99" s="16">
        <f t="shared" si="10"/>
        <v>171.42000000000002</v>
      </c>
      <c r="N99" s="16">
        <f t="shared" si="10"/>
        <v>409.29999999999995</v>
      </c>
      <c r="O99" s="16">
        <f t="shared" si="10"/>
        <v>6.22</v>
      </c>
    </row>
    <row r="100" spans="1:15" ht="16.5" customHeight="1">
      <c r="A100" s="6"/>
      <c r="B100" s="22" t="s">
        <v>46</v>
      </c>
      <c r="C100" s="7">
        <f>C90+C99</f>
        <v>1795</v>
      </c>
      <c r="D100" s="16">
        <f>D99+D90</f>
        <v>79.935</v>
      </c>
      <c r="E100" s="16">
        <f aca="true" t="shared" si="11" ref="E100:O100">E99+E90</f>
        <v>67.425</v>
      </c>
      <c r="F100" s="16">
        <f t="shared" si="11"/>
        <v>301.9549999999999</v>
      </c>
      <c r="G100" s="16">
        <f t="shared" si="11"/>
        <v>2160.8</v>
      </c>
      <c r="H100" s="16"/>
      <c r="I100" s="16">
        <f t="shared" si="11"/>
        <v>0.8200000000000001</v>
      </c>
      <c r="J100" s="16">
        <f t="shared" si="11"/>
        <v>63.425</v>
      </c>
      <c r="K100" s="16">
        <f t="shared" si="11"/>
        <v>118.34</v>
      </c>
      <c r="L100" s="16">
        <f t="shared" si="11"/>
        <v>283.134</v>
      </c>
      <c r="M100" s="16">
        <f t="shared" si="11"/>
        <v>1081.22</v>
      </c>
      <c r="N100" s="16">
        <f t="shared" si="11"/>
        <v>1240.5</v>
      </c>
      <c r="O100" s="16">
        <f t="shared" si="11"/>
        <v>13.939999999999998</v>
      </c>
    </row>
    <row r="101" spans="1:15" ht="25.5" customHeight="1">
      <c r="A101" s="74">
        <v>4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1:15" ht="15" customHeight="1">
      <c r="A102" s="6"/>
      <c r="B102" s="67" t="s">
        <v>85</v>
      </c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1:15" ht="25.5" customHeight="1">
      <c r="A103" s="72" t="s">
        <v>1</v>
      </c>
      <c r="B103" s="67" t="s">
        <v>2</v>
      </c>
      <c r="C103" s="67" t="s">
        <v>3</v>
      </c>
      <c r="D103" s="67" t="s">
        <v>4</v>
      </c>
      <c r="E103" s="67"/>
      <c r="F103" s="67"/>
      <c r="G103" s="67" t="s">
        <v>5</v>
      </c>
      <c r="H103" s="73" t="s">
        <v>6</v>
      </c>
      <c r="I103" s="67" t="s">
        <v>7</v>
      </c>
      <c r="J103" s="67"/>
      <c r="K103" s="67"/>
      <c r="L103" s="67" t="s">
        <v>8</v>
      </c>
      <c r="M103" s="67"/>
      <c r="N103" s="67"/>
      <c r="O103" s="67"/>
    </row>
    <row r="104" spans="1:15" ht="33.75" customHeight="1">
      <c r="A104" s="72"/>
      <c r="B104" s="67"/>
      <c r="C104" s="67"/>
      <c r="D104" s="7" t="s">
        <v>9</v>
      </c>
      <c r="E104" s="7" t="s">
        <v>10</v>
      </c>
      <c r="F104" s="7" t="s">
        <v>11</v>
      </c>
      <c r="G104" s="67"/>
      <c r="H104" s="73"/>
      <c r="I104" s="7" t="s">
        <v>12</v>
      </c>
      <c r="J104" s="7" t="s">
        <v>13</v>
      </c>
      <c r="K104" s="7" t="s">
        <v>14</v>
      </c>
      <c r="L104" s="7" t="s">
        <v>15</v>
      </c>
      <c r="M104" s="7" t="s">
        <v>16</v>
      </c>
      <c r="N104" s="7" t="s">
        <v>17</v>
      </c>
      <c r="O104" s="7" t="s">
        <v>18</v>
      </c>
    </row>
    <row r="105" spans="1:15" s="23" customFormat="1" ht="12.75" customHeight="1">
      <c r="A105" s="8">
        <v>1</v>
      </c>
      <c r="B105" s="7">
        <v>2</v>
      </c>
      <c r="C105" s="7">
        <v>3</v>
      </c>
      <c r="D105" s="7">
        <v>4</v>
      </c>
      <c r="E105" s="8">
        <v>5</v>
      </c>
      <c r="F105" s="7">
        <v>6</v>
      </c>
      <c r="G105" s="8">
        <v>7</v>
      </c>
      <c r="H105" s="7">
        <v>8</v>
      </c>
      <c r="I105" s="7">
        <v>9</v>
      </c>
      <c r="J105" s="7">
        <v>10</v>
      </c>
      <c r="K105" s="8">
        <v>11</v>
      </c>
      <c r="L105" s="7">
        <v>12</v>
      </c>
      <c r="M105" s="8">
        <v>13</v>
      </c>
      <c r="N105" s="7">
        <v>14</v>
      </c>
      <c r="O105" s="7">
        <v>15</v>
      </c>
    </row>
    <row r="106" spans="1:15" ht="17.25" customHeight="1">
      <c r="A106" s="6"/>
      <c r="B106" s="67" t="s">
        <v>19</v>
      </c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1:21" s="20" customFormat="1" ht="26.25" customHeight="1">
      <c r="A107" s="17">
        <v>1</v>
      </c>
      <c r="B107" s="62" t="s">
        <v>155</v>
      </c>
      <c r="C107" s="18" t="s">
        <v>138</v>
      </c>
      <c r="D107" s="19">
        <v>0.075</v>
      </c>
      <c r="E107" s="19">
        <v>0.125</v>
      </c>
      <c r="F107" s="19">
        <v>1.875</v>
      </c>
      <c r="G107" s="19">
        <v>12</v>
      </c>
      <c r="H107" s="18" t="s">
        <v>37</v>
      </c>
      <c r="I107" s="19">
        <v>0</v>
      </c>
      <c r="J107" s="19">
        <v>4.875</v>
      </c>
      <c r="K107" s="19">
        <v>0</v>
      </c>
      <c r="L107" s="19">
        <v>14</v>
      </c>
      <c r="M107" s="19">
        <v>17</v>
      </c>
      <c r="N107" s="19">
        <v>30</v>
      </c>
      <c r="O107" s="19">
        <v>0.5</v>
      </c>
      <c r="U107" s="21"/>
    </row>
    <row r="108" spans="1:15" ht="24" customHeight="1">
      <c r="A108" s="6">
        <v>2</v>
      </c>
      <c r="B108" s="9" t="s">
        <v>86</v>
      </c>
      <c r="C108" s="10" t="s">
        <v>142</v>
      </c>
      <c r="D108" s="12">
        <v>25.3</v>
      </c>
      <c r="E108" s="11">
        <v>20.1</v>
      </c>
      <c r="F108" s="11">
        <v>27.1</v>
      </c>
      <c r="G108" s="11">
        <v>374.1</v>
      </c>
      <c r="H108" s="10" t="s">
        <v>87</v>
      </c>
      <c r="I108" s="12">
        <v>0.2</v>
      </c>
      <c r="J108" s="12">
        <v>6.5</v>
      </c>
      <c r="K108" s="12">
        <v>29</v>
      </c>
      <c r="L108" s="12">
        <v>67.1</v>
      </c>
      <c r="M108" s="12">
        <v>63</v>
      </c>
      <c r="N108" s="12">
        <v>222</v>
      </c>
      <c r="O108" s="12">
        <v>3.2</v>
      </c>
    </row>
    <row r="109" spans="1:15" ht="23.25" customHeight="1">
      <c r="A109" s="6">
        <v>3</v>
      </c>
      <c r="B109" s="9" t="s">
        <v>88</v>
      </c>
      <c r="C109" s="10" t="s">
        <v>141</v>
      </c>
      <c r="D109" s="11">
        <v>0.4</v>
      </c>
      <c r="E109" s="11">
        <v>0</v>
      </c>
      <c r="F109" s="11">
        <v>11.7</v>
      </c>
      <c r="G109" s="11">
        <v>49.5</v>
      </c>
      <c r="H109" s="10" t="s">
        <v>89</v>
      </c>
      <c r="I109" s="11">
        <v>0</v>
      </c>
      <c r="J109" s="11">
        <v>3.3</v>
      </c>
      <c r="K109" s="11">
        <v>0</v>
      </c>
      <c r="L109" s="11">
        <v>11.7</v>
      </c>
      <c r="M109" s="11">
        <v>27.2</v>
      </c>
      <c r="N109" s="11">
        <v>15.5</v>
      </c>
      <c r="O109" s="11">
        <v>1.5</v>
      </c>
    </row>
    <row r="110" spans="1:15" ht="18" customHeight="1">
      <c r="A110" s="6">
        <v>4</v>
      </c>
      <c r="B110" s="9" t="s">
        <v>24</v>
      </c>
      <c r="C110" s="13" t="s">
        <v>25</v>
      </c>
      <c r="D110" s="12">
        <v>3.95</v>
      </c>
      <c r="E110" s="11">
        <v>0.5</v>
      </c>
      <c r="F110" s="11">
        <v>24.15</v>
      </c>
      <c r="G110" s="11">
        <v>116.9</v>
      </c>
      <c r="H110" s="11"/>
      <c r="I110" s="11">
        <v>0.1</v>
      </c>
      <c r="J110" s="11">
        <v>0</v>
      </c>
      <c r="K110" s="11">
        <v>0</v>
      </c>
      <c r="L110" s="11">
        <v>16.5</v>
      </c>
      <c r="M110" s="11">
        <v>11.5</v>
      </c>
      <c r="N110" s="11">
        <v>42</v>
      </c>
      <c r="O110" s="11">
        <v>1</v>
      </c>
    </row>
    <row r="111" spans="1:15" ht="18" customHeight="1">
      <c r="A111" s="6">
        <v>5</v>
      </c>
      <c r="B111" s="9" t="s">
        <v>26</v>
      </c>
      <c r="C111" s="13" t="s">
        <v>25</v>
      </c>
      <c r="D111" s="11">
        <v>4.25</v>
      </c>
      <c r="E111" s="12">
        <v>1.65</v>
      </c>
      <c r="F111" s="12">
        <v>21.25</v>
      </c>
      <c r="G111" s="12">
        <v>129</v>
      </c>
      <c r="H111" s="11"/>
      <c r="I111" s="11">
        <v>0.1</v>
      </c>
      <c r="J111" s="11">
        <v>0</v>
      </c>
      <c r="K111" s="11">
        <v>0</v>
      </c>
      <c r="L111" s="11">
        <v>16.5</v>
      </c>
      <c r="M111" s="11">
        <v>11.5</v>
      </c>
      <c r="N111" s="11">
        <v>42</v>
      </c>
      <c r="O111" s="11">
        <v>1</v>
      </c>
    </row>
    <row r="112" spans="1:15" ht="23.25" customHeight="1">
      <c r="A112" s="6">
        <v>6</v>
      </c>
      <c r="B112" s="9" t="s">
        <v>27</v>
      </c>
      <c r="C112" s="13" t="s">
        <v>28</v>
      </c>
      <c r="D112" s="11">
        <v>0.08</v>
      </c>
      <c r="E112" s="11">
        <v>7.2</v>
      </c>
      <c r="F112" s="11">
        <v>0.1</v>
      </c>
      <c r="G112" s="11">
        <v>66</v>
      </c>
      <c r="H112" s="10" t="s">
        <v>29</v>
      </c>
      <c r="I112" s="11">
        <v>0</v>
      </c>
      <c r="J112" s="11">
        <v>0</v>
      </c>
      <c r="K112" s="11">
        <v>40</v>
      </c>
      <c r="L112" s="11">
        <v>0</v>
      </c>
      <c r="M112" s="11">
        <v>2.4</v>
      </c>
      <c r="N112" s="11">
        <v>3</v>
      </c>
      <c r="O112" s="11">
        <v>0.02</v>
      </c>
    </row>
    <row r="113" spans="1:15" ht="29.25" customHeight="1">
      <c r="A113" s="6">
        <v>8</v>
      </c>
      <c r="B113" s="14" t="s">
        <v>33</v>
      </c>
      <c r="C113" s="13" t="s">
        <v>34</v>
      </c>
      <c r="D113" s="11">
        <v>0.4</v>
      </c>
      <c r="E113" s="11">
        <v>0.4</v>
      </c>
      <c r="F113" s="11">
        <v>11.7</v>
      </c>
      <c r="G113" s="11">
        <v>56.4</v>
      </c>
      <c r="H113" s="11"/>
      <c r="I113" s="11">
        <v>0.02</v>
      </c>
      <c r="J113" s="11">
        <v>12</v>
      </c>
      <c r="K113" s="11">
        <v>0.04</v>
      </c>
      <c r="L113" s="11">
        <v>0.094</v>
      </c>
      <c r="M113" s="11">
        <v>19.2</v>
      </c>
      <c r="N113" s="11">
        <v>12</v>
      </c>
      <c r="O113" s="11">
        <v>2.4</v>
      </c>
    </row>
    <row r="114" spans="1:15" ht="20.25" customHeight="1">
      <c r="A114" s="6"/>
      <c r="B114" s="15" t="s">
        <v>35</v>
      </c>
      <c r="C114" s="7">
        <v>830</v>
      </c>
      <c r="D114" s="16">
        <f>SUM(D107:D113)</f>
        <v>34.45499999999999</v>
      </c>
      <c r="E114" s="16">
        <f>SUM(E107:E113)</f>
        <v>29.974999999999998</v>
      </c>
      <c r="F114" s="16">
        <f>SUM(F107:F113)</f>
        <v>97.87499999999999</v>
      </c>
      <c r="G114" s="16">
        <f>SUM(G107:G113)</f>
        <v>803.9</v>
      </c>
      <c r="H114" s="16"/>
      <c r="I114" s="16">
        <f aca="true" t="shared" si="12" ref="I114:O114">SUM(I107:I113)</f>
        <v>0.42000000000000004</v>
      </c>
      <c r="J114" s="16">
        <f t="shared" si="12"/>
        <v>26.675</v>
      </c>
      <c r="K114" s="16">
        <f t="shared" si="12"/>
        <v>69.04</v>
      </c>
      <c r="L114" s="16">
        <f t="shared" si="12"/>
        <v>125.89399999999999</v>
      </c>
      <c r="M114" s="16">
        <f t="shared" si="12"/>
        <v>151.79999999999998</v>
      </c>
      <c r="N114" s="16">
        <f t="shared" si="12"/>
        <v>366.5</v>
      </c>
      <c r="O114" s="16">
        <f t="shared" si="12"/>
        <v>9.62</v>
      </c>
    </row>
    <row r="115" spans="1:15" ht="23.25" customHeight="1">
      <c r="A115" s="6"/>
      <c r="B115" s="67" t="s">
        <v>36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1:21" s="20" customFormat="1" ht="26.25" customHeight="1">
      <c r="A116" s="17">
        <v>1</v>
      </c>
      <c r="B116" s="62" t="s">
        <v>155</v>
      </c>
      <c r="C116" s="18" t="s">
        <v>138</v>
      </c>
      <c r="D116" s="19">
        <v>0.075</v>
      </c>
      <c r="E116" s="19">
        <v>0.125</v>
      </c>
      <c r="F116" s="19">
        <v>1.875</v>
      </c>
      <c r="G116" s="19">
        <v>12</v>
      </c>
      <c r="H116" s="18" t="s">
        <v>37</v>
      </c>
      <c r="I116" s="19">
        <v>0</v>
      </c>
      <c r="J116" s="19">
        <v>4.875</v>
      </c>
      <c r="K116" s="19">
        <v>0</v>
      </c>
      <c r="L116" s="19">
        <v>14</v>
      </c>
      <c r="M116" s="19">
        <v>17</v>
      </c>
      <c r="N116" s="19">
        <v>30</v>
      </c>
      <c r="O116" s="19">
        <v>0.5</v>
      </c>
      <c r="U116" s="21"/>
    </row>
    <row r="117" spans="1:15" ht="19.5" customHeight="1">
      <c r="A117" s="6">
        <v>2</v>
      </c>
      <c r="B117" s="9" t="s">
        <v>90</v>
      </c>
      <c r="C117" s="10" t="s">
        <v>139</v>
      </c>
      <c r="D117" s="11">
        <v>4</v>
      </c>
      <c r="E117" s="11">
        <v>2.9</v>
      </c>
      <c r="F117" s="11">
        <v>20.1</v>
      </c>
      <c r="G117" s="11">
        <v>119.1</v>
      </c>
      <c r="H117" s="10" t="s">
        <v>91</v>
      </c>
      <c r="I117" s="11">
        <v>0.1</v>
      </c>
      <c r="J117" s="11">
        <v>7.1</v>
      </c>
      <c r="K117" s="11">
        <v>0.2</v>
      </c>
      <c r="L117" s="11">
        <v>22</v>
      </c>
      <c r="M117" s="11">
        <v>24.1</v>
      </c>
      <c r="N117" s="11">
        <v>56.8</v>
      </c>
      <c r="O117" s="11">
        <v>0.9</v>
      </c>
    </row>
    <row r="118" spans="1:15" ht="21.75" customHeight="1">
      <c r="A118" s="6">
        <v>3</v>
      </c>
      <c r="B118" s="9" t="s">
        <v>92</v>
      </c>
      <c r="C118" s="10" t="s">
        <v>143</v>
      </c>
      <c r="D118" s="11">
        <v>11.6</v>
      </c>
      <c r="E118" s="11">
        <v>13.5</v>
      </c>
      <c r="F118" s="11">
        <v>13.79</v>
      </c>
      <c r="G118" s="11">
        <v>224</v>
      </c>
      <c r="H118" s="10" t="s">
        <v>93</v>
      </c>
      <c r="I118" s="11">
        <v>0.056</v>
      </c>
      <c r="J118" s="11">
        <v>0.2</v>
      </c>
      <c r="K118" s="11">
        <v>31.2</v>
      </c>
      <c r="L118" s="11">
        <v>18.2</v>
      </c>
      <c r="M118" s="11">
        <v>32.1</v>
      </c>
      <c r="N118" s="11">
        <v>116.6</v>
      </c>
      <c r="O118" s="11">
        <v>8.4</v>
      </c>
    </row>
    <row r="119" spans="1:15" ht="28.5" customHeight="1">
      <c r="A119" s="6">
        <v>4</v>
      </c>
      <c r="B119" s="9" t="s">
        <v>94</v>
      </c>
      <c r="C119" s="10" t="s">
        <v>150</v>
      </c>
      <c r="D119" s="11">
        <v>3.9</v>
      </c>
      <c r="E119" s="11">
        <v>11.5</v>
      </c>
      <c r="F119" s="11">
        <v>22.7</v>
      </c>
      <c r="G119" s="11">
        <v>217.8</v>
      </c>
      <c r="H119" s="10" t="s">
        <v>95</v>
      </c>
      <c r="I119" s="11">
        <v>0.1</v>
      </c>
      <c r="J119" s="11">
        <v>22.4</v>
      </c>
      <c r="K119" s="11">
        <v>0</v>
      </c>
      <c r="L119" s="11">
        <v>34.5</v>
      </c>
      <c r="M119" s="11">
        <v>52.5</v>
      </c>
      <c r="N119" s="11">
        <v>109.7</v>
      </c>
      <c r="O119" s="11">
        <v>1.3</v>
      </c>
    </row>
    <row r="120" spans="1:15" ht="33.75" customHeight="1">
      <c r="A120" s="6">
        <v>5</v>
      </c>
      <c r="B120" s="9" t="s">
        <v>65</v>
      </c>
      <c r="C120" s="10" t="s">
        <v>23</v>
      </c>
      <c r="D120" s="11">
        <v>0.1</v>
      </c>
      <c r="E120" s="11">
        <v>0</v>
      </c>
      <c r="F120" s="11">
        <v>26.9</v>
      </c>
      <c r="G120" s="11">
        <v>110.2</v>
      </c>
      <c r="H120" s="10" t="s">
        <v>66</v>
      </c>
      <c r="I120" s="11">
        <v>0</v>
      </c>
      <c r="J120" s="11">
        <v>3</v>
      </c>
      <c r="K120" s="11">
        <v>0</v>
      </c>
      <c r="L120" s="11">
        <v>5</v>
      </c>
      <c r="M120" s="11">
        <v>15.2</v>
      </c>
      <c r="N120" s="11">
        <v>9.1</v>
      </c>
      <c r="O120" s="11">
        <v>0.1</v>
      </c>
    </row>
    <row r="121" spans="1:15" ht="21.75" customHeight="1">
      <c r="A121" s="6">
        <v>6</v>
      </c>
      <c r="B121" s="9" t="s">
        <v>24</v>
      </c>
      <c r="C121" s="13" t="s">
        <v>25</v>
      </c>
      <c r="D121" s="12">
        <v>3.95</v>
      </c>
      <c r="E121" s="11">
        <v>0.5</v>
      </c>
      <c r="F121" s="11">
        <v>24.15</v>
      </c>
      <c r="G121" s="11">
        <v>116.9</v>
      </c>
      <c r="H121" s="11"/>
      <c r="I121" s="11">
        <v>0.1</v>
      </c>
      <c r="J121" s="11">
        <v>0</v>
      </c>
      <c r="K121" s="11">
        <v>0</v>
      </c>
      <c r="L121" s="11">
        <v>16.5</v>
      </c>
      <c r="M121" s="11">
        <v>11.5</v>
      </c>
      <c r="N121" s="11">
        <v>42</v>
      </c>
      <c r="O121" s="11">
        <v>1</v>
      </c>
    </row>
    <row r="122" spans="1:15" ht="19.5" customHeight="1">
      <c r="A122" s="6">
        <v>7</v>
      </c>
      <c r="B122" s="9" t="s">
        <v>26</v>
      </c>
      <c r="C122" s="13" t="s">
        <v>25</v>
      </c>
      <c r="D122" s="11">
        <v>4.25</v>
      </c>
      <c r="E122" s="12">
        <v>1.65</v>
      </c>
      <c r="F122" s="12">
        <v>21.25</v>
      </c>
      <c r="G122" s="12">
        <v>129</v>
      </c>
      <c r="H122" s="11"/>
      <c r="I122" s="11">
        <v>0.1</v>
      </c>
      <c r="J122" s="11">
        <v>0</v>
      </c>
      <c r="K122" s="11">
        <v>0</v>
      </c>
      <c r="L122" s="11">
        <v>16.5</v>
      </c>
      <c r="M122" s="11">
        <v>11.5</v>
      </c>
      <c r="N122" s="11">
        <v>42</v>
      </c>
      <c r="O122" s="11">
        <v>1</v>
      </c>
    </row>
    <row r="123" spans="1:15" ht="33.75" customHeight="1">
      <c r="A123" s="6">
        <v>8</v>
      </c>
      <c r="B123" s="14" t="s">
        <v>33</v>
      </c>
      <c r="C123" s="13" t="s">
        <v>34</v>
      </c>
      <c r="D123" s="11">
        <v>0.4</v>
      </c>
      <c r="E123" s="11">
        <v>0.4</v>
      </c>
      <c r="F123" s="11">
        <v>11.7</v>
      </c>
      <c r="G123" s="11">
        <v>56.4</v>
      </c>
      <c r="H123" s="11"/>
      <c r="I123" s="11">
        <v>0.02</v>
      </c>
      <c r="J123" s="11">
        <v>12</v>
      </c>
      <c r="K123" s="11">
        <v>0.04</v>
      </c>
      <c r="L123" s="11">
        <v>0.094</v>
      </c>
      <c r="M123" s="11">
        <v>19.2</v>
      </c>
      <c r="N123" s="11">
        <v>12</v>
      </c>
      <c r="O123" s="11">
        <v>2.4</v>
      </c>
    </row>
    <row r="124" spans="1:15" ht="21.75" customHeight="1">
      <c r="A124" s="6"/>
      <c r="B124" s="15" t="s">
        <v>35</v>
      </c>
      <c r="C124" s="7">
        <v>1084</v>
      </c>
      <c r="D124" s="16">
        <f>SUM(D116:D122)</f>
        <v>27.875</v>
      </c>
      <c r="E124" s="16">
        <f>SUM(E116:E122)</f>
        <v>30.174999999999997</v>
      </c>
      <c r="F124" s="16">
        <f>SUM(F116:F122)</f>
        <v>130.76500000000001</v>
      </c>
      <c r="G124" s="16">
        <f>SUM(G116:G122)</f>
        <v>929.0000000000001</v>
      </c>
      <c r="H124" s="16"/>
      <c r="I124" s="16">
        <f aca="true" t="shared" si="13" ref="I124:O124">SUM(I116:I122)</f>
        <v>0.45599999999999996</v>
      </c>
      <c r="J124" s="16">
        <f t="shared" si="13"/>
        <v>37.574999999999996</v>
      </c>
      <c r="K124" s="16">
        <f t="shared" si="13"/>
        <v>31.4</v>
      </c>
      <c r="L124" s="16">
        <f t="shared" si="13"/>
        <v>126.7</v>
      </c>
      <c r="M124" s="16">
        <f t="shared" si="13"/>
        <v>163.9</v>
      </c>
      <c r="N124" s="16">
        <f t="shared" si="13"/>
        <v>406.2</v>
      </c>
      <c r="O124" s="16">
        <f t="shared" si="13"/>
        <v>13.200000000000001</v>
      </c>
    </row>
    <row r="125" spans="1:15" ht="18.75" customHeight="1">
      <c r="A125" s="6"/>
      <c r="B125" s="22" t="s">
        <v>46</v>
      </c>
      <c r="C125" s="7">
        <f>C114+C124</f>
        <v>1914</v>
      </c>
      <c r="D125" s="16">
        <f>D124+D114</f>
        <v>62.32999999999999</v>
      </c>
      <c r="E125" s="16">
        <f aca="true" t="shared" si="14" ref="E125:O125">E124+E114</f>
        <v>60.14999999999999</v>
      </c>
      <c r="F125" s="16">
        <f t="shared" si="14"/>
        <v>228.64</v>
      </c>
      <c r="G125" s="16">
        <f t="shared" si="14"/>
        <v>1732.9</v>
      </c>
      <c r="H125" s="16"/>
      <c r="I125" s="16">
        <f t="shared" si="14"/>
        <v>0.876</v>
      </c>
      <c r="J125" s="16">
        <f t="shared" si="14"/>
        <v>64.25</v>
      </c>
      <c r="K125" s="16">
        <f t="shared" si="14"/>
        <v>100.44</v>
      </c>
      <c r="L125" s="16">
        <f t="shared" si="14"/>
        <v>252.594</v>
      </c>
      <c r="M125" s="16">
        <f t="shared" si="14"/>
        <v>315.7</v>
      </c>
      <c r="N125" s="16">
        <f t="shared" si="14"/>
        <v>772.7</v>
      </c>
      <c r="O125" s="16">
        <f t="shared" si="14"/>
        <v>22.82</v>
      </c>
    </row>
    <row r="126" spans="1:15" ht="25.5" customHeight="1">
      <c r="A126" s="74">
        <v>5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</row>
    <row r="127" spans="1:15" ht="22.5" customHeight="1">
      <c r="A127" s="6"/>
      <c r="B127" s="67" t="s">
        <v>96</v>
      </c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</row>
    <row r="128" spans="1:15" ht="33.75" customHeight="1">
      <c r="A128" s="72" t="s">
        <v>1</v>
      </c>
      <c r="B128" s="67" t="s">
        <v>2</v>
      </c>
      <c r="C128" s="67" t="s">
        <v>3</v>
      </c>
      <c r="D128" s="67" t="s">
        <v>4</v>
      </c>
      <c r="E128" s="67"/>
      <c r="F128" s="67"/>
      <c r="G128" s="67" t="s">
        <v>5</v>
      </c>
      <c r="H128" s="73" t="s">
        <v>6</v>
      </c>
      <c r="I128" s="67" t="s">
        <v>7</v>
      </c>
      <c r="J128" s="67"/>
      <c r="K128" s="67"/>
      <c r="L128" s="67" t="s">
        <v>8</v>
      </c>
      <c r="M128" s="67"/>
      <c r="N128" s="67"/>
      <c r="O128" s="67"/>
    </row>
    <row r="129" spans="1:15" ht="33.75" customHeight="1">
      <c r="A129" s="72"/>
      <c r="B129" s="67"/>
      <c r="C129" s="67"/>
      <c r="D129" s="7" t="s">
        <v>9</v>
      </c>
      <c r="E129" s="7" t="s">
        <v>10</v>
      </c>
      <c r="F129" s="7" t="s">
        <v>11</v>
      </c>
      <c r="G129" s="67"/>
      <c r="H129" s="73"/>
      <c r="I129" s="7" t="s">
        <v>12</v>
      </c>
      <c r="J129" s="7" t="s">
        <v>13</v>
      </c>
      <c r="K129" s="7" t="s">
        <v>14</v>
      </c>
      <c r="L129" s="7" t="s">
        <v>15</v>
      </c>
      <c r="M129" s="7" t="s">
        <v>16</v>
      </c>
      <c r="N129" s="7" t="s">
        <v>17</v>
      </c>
      <c r="O129" s="7" t="s">
        <v>18</v>
      </c>
    </row>
    <row r="130" spans="1:15" s="23" customFormat="1" ht="12.75" customHeight="1">
      <c r="A130" s="8">
        <v>1</v>
      </c>
      <c r="B130" s="7">
        <v>2</v>
      </c>
      <c r="C130" s="7">
        <v>3</v>
      </c>
      <c r="D130" s="7">
        <v>4</v>
      </c>
      <c r="E130" s="8">
        <v>5</v>
      </c>
      <c r="F130" s="7">
        <v>6</v>
      </c>
      <c r="G130" s="8">
        <v>7</v>
      </c>
      <c r="H130" s="7">
        <v>8</v>
      </c>
      <c r="I130" s="7">
        <v>9</v>
      </c>
      <c r="J130" s="7">
        <v>10</v>
      </c>
      <c r="K130" s="8">
        <v>11</v>
      </c>
      <c r="L130" s="7">
        <v>12</v>
      </c>
      <c r="M130" s="8">
        <v>13</v>
      </c>
      <c r="N130" s="7">
        <v>14</v>
      </c>
      <c r="O130" s="7">
        <v>15</v>
      </c>
    </row>
    <row r="131" spans="1:15" ht="21.75" customHeight="1">
      <c r="A131" s="6"/>
      <c r="B131" s="67" t="s">
        <v>19</v>
      </c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</row>
    <row r="132" spans="1:15" ht="30.75" customHeight="1">
      <c r="A132" s="6">
        <v>1</v>
      </c>
      <c r="B132" s="9" t="s">
        <v>97</v>
      </c>
      <c r="C132" s="10" t="s">
        <v>149</v>
      </c>
      <c r="D132" s="11">
        <v>6.8</v>
      </c>
      <c r="E132" s="11">
        <v>10.1</v>
      </c>
      <c r="F132" s="11">
        <v>25.6</v>
      </c>
      <c r="G132" s="11">
        <v>212.4</v>
      </c>
      <c r="H132" s="10" t="s">
        <v>98</v>
      </c>
      <c r="I132" s="11">
        <v>0.1</v>
      </c>
      <c r="J132" s="11">
        <v>1.7</v>
      </c>
      <c r="K132" s="11">
        <v>0</v>
      </c>
      <c r="L132" s="11">
        <v>53.8</v>
      </c>
      <c r="M132" s="11">
        <v>160.2</v>
      </c>
      <c r="N132" s="11">
        <v>191.2</v>
      </c>
      <c r="O132" s="11">
        <v>2.9</v>
      </c>
    </row>
    <row r="133" spans="1:15" ht="33.75" customHeight="1">
      <c r="A133" s="6">
        <v>2</v>
      </c>
      <c r="B133" s="9" t="s">
        <v>22</v>
      </c>
      <c r="C133" s="10" t="s">
        <v>23</v>
      </c>
      <c r="D133" s="11">
        <v>1</v>
      </c>
      <c r="E133" s="11">
        <v>0.2</v>
      </c>
      <c r="F133" s="11">
        <v>19.6</v>
      </c>
      <c r="G133" s="11">
        <v>83.4</v>
      </c>
      <c r="H133" s="10"/>
      <c r="I133" s="11">
        <v>0</v>
      </c>
      <c r="J133" s="11">
        <v>4</v>
      </c>
      <c r="K133" s="11">
        <v>0</v>
      </c>
      <c r="L133" s="11">
        <v>8</v>
      </c>
      <c r="M133" s="11">
        <v>14</v>
      </c>
      <c r="N133" s="11">
        <v>14</v>
      </c>
      <c r="O133" s="11">
        <v>2.8</v>
      </c>
    </row>
    <row r="134" spans="1:15" ht="20.25" customHeight="1">
      <c r="A134" s="6">
        <v>3</v>
      </c>
      <c r="B134" s="9" t="s">
        <v>24</v>
      </c>
      <c r="C134" s="13" t="s">
        <v>25</v>
      </c>
      <c r="D134" s="12">
        <v>3.95</v>
      </c>
      <c r="E134" s="11">
        <v>0.5</v>
      </c>
      <c r="F134" s="11">
        <v>24.15</v>
      </c>
      <c r="G134" s="11">
        <v>116.9</v>
      </c>
      <c r="H134" s="11"/>
      <c r="I134" s="11">
        <v>0.1</v>
      </c>
      <c r="J134" s="11">
        <v>0</v>
      </c>
      <c r="K134" s="11">
        <v>0</v>
      </c>
      <c r="L134" s="11">
        <v>16.5</v>
      </c>
      <c r="M134" s="11">
        <v>11.5</v>
      </c>
      <c r="N134" s="11">
        <v>42</v>
      </c>
      <c r="O134" s="11">
        <v>1</v>
      </c>
    </row>
    <row r="135" spans="1:15" ht="19.5" customHeight="1">
      <c r="A135" s="6">
        <v>4</v>
      </c>
      <c r="B135" s="9" t="s">
        <v>26</v>
      </c>
      <c r="C135" s="13" t="s">
        <v>25</v>
      </c>
      <c r="D135" s="11">
        <v>4.25</v>
      </c>
      <c r="E135" s="12">
        <v>1.65</v>
      </c>
      <c r="F135" s="12">
        <v>21.25</v>
      </c>
      <c r="G135" s="12">
        <v>129</v>
      </c>
      <c r="H135" s="11"/>
      <c r="I135" s="11">
        <v>0.1</v>
      </c>
      <c r="J135" s="11">
        <v>0</v>
      </c>
      <c r="K135" s="11">
        <v>0</v>
      </c>
      <c r="L135" s="11">
        <v>16.5</v>
      </c>
      <c r="M135" s="11">
        <v>11.5</v>
      </c>
      <c r="N135" s="11">
        <v>42</v>
      </c>
      <c r="O135" s="11">
        <v>1</v>
      </c>
    </row>
    <row r="136" spans="1:15" ht="18.75" customHeight="1">
      <c r="A136" s="6">
        <v>5</v>
      </c>
      <c r="B136" s="9" t="s">
        <v>27</v>
      </c>
      <c r="C136" s="13" t="s">
        <v>28</v>
      </c>
      <c r="D136" s="11">
        <v>0.08</v>
      </c>
      <c r="E136" s="11">
        <v>7.2</v>
      </c>
      <c r="F136" s="11">
        <v>0.1</v>
      </c>
      <c r="G136" s="11">
        <v>66</v>
      </c>
      <c r="H136" s="10" t="s">
        <v>29</v>
      </c>
      <c r="I136" s="11">
        <v>0</v>
      </c>
      <c r="J136" s="11">
        <v>0</v>
      </c>
      <c r="K136" s="11">
        <v>40</v>
      </c>
      <c r="L136" s="11">
        <v>0</v>
      </c>
      <c r="M136" s="11">
        <v>2.4</v>
      </c>
      <c r="N136" s="11">
        <v>3</v>
      </c>
      <c r="O136" s="11">
        <v>0.02</v>
      </c>
    </row>
    <row r="137" spans="1:15" ht="21" customHeight="1">
      <c r="A137" s="6">
        <v>6</v>
      </c>
      <c r="B137" s="9" t="s">
        <v>30</v>
      </c>
      <c r="C137" s="13" t="s">
        <v>31</v>
      </c>
      <c r="D137" s="11">
        <v>3.48</v>
      </c>
      <c r="E137" s="11">
        <v>4.4</v>
      </c>
      <c r="F137" s="11">
        <v>0</v>
      </c>
      <c r="G137" s="11">
        <v>54</v>
      </c>
      <c r="H137" s="10" t="s">
        <v>32</v>
      </c>
      <c r="I137" s="11">
        <v>0</v>
      </c>
      <c r="J137" s="11">
        <v>0.21</v>
      </c>
      <c r="K137" s="11">
        <v>78</v>
      </c>
      <c r="L137" s="11">
        <v>10.5</v>
      </c>
      <c r="M137" s="11">
        <v>264</v>
      </c>
      <c r="N137" s="11">
        <v>150</v>
      </c>
      <c r="O137" s="11">
        <v>0.3</v>
      </c>
    </row>
    <row r="138" spans="1:15" ht="23.25" customHeight="1">
      <c r="A138" s="6">
        <v>7</v>
      </c>
      <c r="B138" s="14" t="s">
        <v>33</v>
      </c>
      <c r="C138" s="13" t="s">
        <v>34</v>
      </c>
      <c r="D138" s="11">
        <v>0.4</v>
      </c>
      <c r="E138" s="11">
        <v>0.4</v>
      </c>
      <c r="F138" s="11">
        <v>11.7</v>
      </c>
      <c r="G138" s="11">
        <v>56.4</v>
      </c>
      <c r="H138" s="11"/>
      <c r="I138" s="11">
        <v>0.02</v>
      </c>
      <c r="J138" s="11">
        <v>12</v>
      </c>
      <c r="K138" s="11">
        <v>0.04</v>
      </c>
      <c r="L138" s="11">
        <v>0.094</v>
      </c>
      <c r="M138" s="11">
        <v>19.2</v>
      </c>
      <c r="N138" s="11">
        <v>12</v>
      </c>
      <c r="O138" s="11">
        <v>2.4</v>
      </c>
    </row>
    <row r="139" spans="1:15" ht="20.25" customHeight="1">
      <c r="A139" s="6"/>
      <c r="B139" s="15" t="s">
        <v>35</v>
      </c>
      <c r="C139" s="7">
        <v>675</v>
      </c>
      <c r="D139" s="16">
        <f>SUM(D132:D138)</f>
        <v>19.959999999999997</v>
      </c>
      <c r="E139" s="16">
        <f>SUM(E132:E138)</f>
        <v>24.449999999999996</v>
      </c>
      <c r="F139" s="16">
        <f>SUM(F132:F138)</f>
        <v>102.39999999999999</v>
      </c>
      <c r="G139" s="16">
        <f>SUM(G132:G138)</f>
        <v>718.1</v>
      </c>
      <c r="H139" s="16"/>
      <c r="I139" s="16">
        <f aca="true" t="shared" si="15" ref="I139:O139">SUM(I132:I138)</f>
        <v>0.32000000000000006</v>
      </c>
      <c r="J139" s="16">
        <f t="shared" si="15"/>
        <v>17.91</v>
      </c>
      <c r="K139" s="16">
        <f t="shared" si="15"/>
        <v>118.04</v>
      </c>
      <c r="L139" s="16">
        <f t="shared" si="15"/>
        <v>105.39399999999999</v>
      </c>
      <c r="M139" s="16">
        <f t="shared" si="15"/>
        <v>482.8</v>
      </c>
      <c r="N139" s="16">
        <f t="shared" si="15"/>
        <v>454.2</v>
      </c>
      <c r="O139" s="16">
        <f t="shared" si="15"/>
        <v>10.42</v>
      </c>
    </row>
    <row r="140" spans="1:15" ht="19.5" customHeight="1">
      <c r="A140" s="6"/>
      <c r="B140" s="67" t="s">
        <v>36</v>
      </c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</row>
    <row r="141" spans="1:21" s="20" customFormat="1" ht="26.25" customHeight="1">
      <c r="A141" s="17">
        <v>1</v>
      </c>
      <c r="B141" s="62" t="s">
        <v>155</v>
      </c>
      <c r="C141" s="18" t="s">
        <v>138</v>
      </c>
      <c r="D141" s="19">
        <v>0.075</v>
      </c>
      <c r="E141" s="19">
        <v>0.125</v>
      </c>
      <c r="F141" s="19">
        <v>1.875</v>
      </c>
      <c r="G141" s="19">
        <v>12</v>
      </c>
      <c r="H141" s="18" t="s">
        <v>37</v>
      </c>
      <c r="I141" s="19">
        <v>0</v>
      </c>
      <c r="J141" s="19">
        <v>4.875</v>
      </c>
      <c r="K141" s="19">
        <v>0</v>
      </c>
      <c r="L141" s="19">
        <v>14</v>
      </c>
      <c r="M141" s="19">
        <v>17</v>
      </c>
      <c r="N141" s="19">
        <v>30</v>
      </c>
      <c r="O141" s="19">
        <v>0.5</v>
      </c>
      <c r="U141" s="21"/>
    </row>
    <row r="142" spans="1:15" ht="23.25" customHeight="1">
      <c r="A142" s="6">
        <v>2</v>
      </c>
      <c r="B142" s="9" t="s">
        <v>99</v>
      </c>
      <c r="C142" s="10" t="s">
        <v>144</v>
      </c>
      <c r="D142" s="11">
        <v>3</v>
      </c>
      <c r="E142" s="11">
        <v>4.2</v>
      </c>
      <c r="F142" s="11">
        <v>10.2</v>
      </c>
      <c r="G142" s="11">
        <v>91</v>
      </c>
      <c r="H142" s="10" t="s">
        <v>100</v>
      </c>
      <c r="I142" s="11">
        <v>0.1</v>
      </c>
      <c r="J142" s="11">
        <v>11</v>
      </c>
      <c r="K142" s="11">
        <v>0.2</v>
      </c>
      <c r="L142" s="11">
        <v>22</v>
      </c>
      <c r="M142" s="11">
        <v>30</v>
      </c>
      <c r="N142" s="11">
        <v>53</v>
      </c>
      <c r="O142" s="11">
        <v>0.8</v>
      </c>
    </row>
    <row r="143" spans="1:15" ht="30.75" customHeight="1">
      <c r="A143" s="6">
        <v>3</v>
      </c>
      <c r="B143" s="9" t="s">
        <v>101</v>
      </c>
      <c r="C143" s="61" t="s">
        <v>145</v>
      </c>
      <c r="D143" s="11">
        <v>12.8</v>
      </c>
      <c r="E143" s="11">
        <v>14.3</v>
      </c>
      <c r="F143" s="11">
        <v>16.8</v>
      </c>
      <c r="G143" s="11">
        <v>301.6</v>
      </c>
      <c r="H143" s="10" t="s">
        <v>102</v>
      </c>
      <c r="I143" s="11">
        <v>0</v>
      </c>
      <c r="J143" s="11">
        <v>1.2</v>
      </c>
      <c r="K143" s="11">
        <v>0</v>
      </c>
      <c r="L143" s="11">
        <v>30</v>
      </c>
      <c r="M143" s="11">
        <v>45.7</v>
      </c>
      <c r="N143" s="11">
        <v>144.6</v>
      </c>
      <c r="O143" s="11">
        <v>1.4</v>
      </c>
    </row>
    <row r="144" spans="1:15" ht="32.25" customHeight="1">
      <c r="A144" s="6">
        <v>4</v>
      </c>
      <c r="B144" s="9" t="s">
        <v>72</v>
      </c>
      <c r="C144" s="10" t="s">
        <v>151</v>
      </c>
      <c r="D144" s="11">
        <v>10.62</v>
      </c>
      <c r="E144" s="11">
        <v>11.465</v>
      </c>
      <c r="F144" s="11">
        <v>47.8</v>
      </c>
      <c r="G144" s="11">
        <v>336</v>
      </c>
      <c r="H144" s="10" t="s">
        <v>73</v>
      </c>
      <c r="I144" s="11">
        <v>0.2</v>
      </c>
      <c r="J144" s="11">
        <v>0</v>
      </c>
      <c r="K144" s="11">
        <v>0</v>
      </c>
      <c r="L144" s="11">
        <v>168.6</v>
      </c>
      <c r="M144" s="11">
        <v>31.6</v>
      </c>
      <c r="N144" s="11">
        <v>252.4</v>
      </c>
      <c r="O144" s="11">
        <v>5.7</v>
      </c>
    </row>
    <row r="145" spans="1:15" ht="21.75" customHeight="1">
      <c r="A145" s="6">
        <v>5</v>
      </c>
      <c r="B145" s="9" t="s">
        <v>103</v>
      </c>
      <c r="C145" s="10" t="s">
        <v>23</v>
      </c>
      <c r="D145" s="11">
        <v>0.2</v>
      </c>
      <c r="E145" s="11">
        <v>0.2</v>
      </c>
      <c r="F145" s="11">
        <v>27.1</v>
      </c>
      <c r="G145" s="11">
        <v>111.1</v>
      </c>
      <c r="H145" s="10" t="s">
        <v>104</v>
      </c>
      <c r="I145" s="11">
        <v>0</v>
      </c>
      <c r="J145" s="11">
        <v>4</v>
      </c>
      <c r="K145" s="11">
        <v>0</v>
      </c>
      <c r="L145" s="11">
        <v>4.9</v>
      </c>
      <c r="M145" s="11">
        <v>14.5</v>
      </c>
      <c r="N145" s="11">
        <v>4.4</v>
      </c>
      <c r="O145" s="11">
        <v>0.9</v>
      </c>
    </row>
    <row r="146" spans="1:15" ht="21.75" customHeight="1">
      <c r="A146" s="6">
        <v>6</v>
      </c>
      <c r="B146" s="9" t="s">
        <v>24</v>
      </c>
      <c r="C146" s="13" t="s">
        <v>25</v>
      </c>
      <c r="D146" s="12">
        <v>3.95</v>
      </c>
      <c r="E146" s="11">
        <v>0.5</v>
      </c>
      <c r="F146" s="11">
        <v>24.15</v>
      </c>
      <c r="G146" s="11">
        <v>116.9</v>
      </c>
      <c r="H146" s="11"/>
      <c r="I146" s="11">
        <v>0.1</v>
      </c>
      <c r="J146" s="11">
        <v>0</v>
      </c>
      <c r="K146" s="11">
        <v>0</v>
      </c>
      <c r="L146" s="11">
        <v>16.5</v>
      </c>
      <c r="M146" s="11">
        <v>11.5</v>
      </c>
      <c r="N146" s="11">
        <v>42</v>
      </c>
      <c r="O146" s="11">
        <v>1</v>
      </c>
    </row>
    <row r="147" spans="1:15" ht="19.5" customHeight="1">
      <c r="A147" s="6">
        <v>7</v>
      </c>
      <c r="B147" s="9" t="s">
        <v>26</v>
      </c>
      <c r="C147" s="13" t="s">
        <v>25</v>
      </c>
      <c r="D147" s="11">
        <v>4.25</v>
      </c>
      <c r="E147" s="12">
        <v>1.65</v>
      </c>
      <c r="F147" s="12">
        <v>21.25</v>
      </c>
      <c r="G147" s="12">
        <v>129</v>
      </c>
      <c r="H147" s="11"/>
      <c r="I147" s="11">
        <v>0.1</v>
      </c>
      <c r="J147" s="11">
        <v>0</v>
      </c>
      <c r="K147" s="11">
        <v>0</v>
      </c>
      <c r="L147" s="11">
        <v>16.5</v>
      </c>
      <c r="M147" s="11">
        <v>11.5</v>
      </c>
      <c r="N147" s="11">
        <v>42</v>
      </c>
      <c r="O147" s="11">
        <v>1</v>
      </c>
    </row>
    <row r="148" spans="1:15" ht="23.25" customHeight="1">
      <c r="A148" s="6">
        <v>8</v>
      </c>
      <c r="B148" s="14" t="s">
        <v>33</v>
      </c>
      <c r="C148" s="13" t="s">
        <v>34</v>
      </c>
      <c r="D148" s="11">
        <v>0.4</v>
      </c>
      <c r="E148" s="11">
        <v>0.4</v>
      </c>
      <c r="F148" s="11">
        <v>11.7</v>
      </c>
      <c r="G148" s="11">
        <v>56.4</v>
      </c>
      <c r="H148" s="11"/>
      <c r="I148" s="11">
        <v>0.02</v>
      </c>
      <c r="J148" s="11">
        <v>12</v>
      </c>
      <c r="K148" s="11">
        <v>0.04</v>
      </c>
      <c r="L148" s="11">
        <v>0.094</v>
      </c>
      <c r="M148" s="11">
        <v>19.2</v>
      </c>
      <c r="N148" s="11">
        <v>12</v>
      </c>
      <c r="O148" s="11">
        <v>2.4</v>
      </c>
    </row>
    <row r="149" spans="1:15" ht="21.75" customHeight="1">
      <c r="A149" s="6"/>
      <c r="B149" s="15" t="s">
        <v>35</v>
      </c>
      <c r="C149" s="7">
        <v>1172</v>
      </c>
      <c r="D149" s="16">
        <f>SUM(D141:D147)</f>
        <v>34.894999999999996</v>
      </c>
      <c r="E149" s="16">
        <f>SUM(E141:E147)</f>
        <v>32.44</v>
      </c>
      <c r="F149" s="16">
        <f>SUM(F141:F147)</f>
        <v>149.175</v>
      </c>
      <c r="G149" s="16">
        <f>SUM(G141:G147)</f>
        <v>1097.6</v>
      </c>
      <c r="H149" s="16"/>
      <c r="I149" s="16">
        <f aca="true" t="shared" si="16" ref="I149:O149">SUM(I141:I147)</f>
        <v>0.5</v>
      </c>
      <c r="J149" s="16">
        <f t="shared" si="16"/>
        <v>21.075</v>
      </c>
      <c r="K149" s="16">
        <f t="shared" si="16"/>
        <v>0.2</v>
      </c>
      <c r="L149" s="16">
        <f t="shared" si="16"/>
        <v>272.5</v>
      </c>
      <c r="M149" s="16">
        <f t="shared" si="16"/>
        <v>161.8</v>
      </c>
      <c r="N149" s="16">
        <f t="shared" si="16"/>
        <v>568.4</v>
      </c>
      <c r="O149" s="16">
        <f t="shared" si="16"/>
        <v>11.3</v>
      </c>
    </row>
    <row r="150" spans="1:15" ht="19.5" customHeight="1">
      <c r="A150" s="6"/>
      <c r="B150" s="22" t="s">
        <v>46</v>
      </c>
      <c r="C150" s="7">
        <f>C139+C149</f>
        <v>1847</v>
      </c>
      <c r="D150" s="16">
        <f>D149+D139</f>
        <v>54.85499999999999</v>
      </c>
      <c r="E150" s="16">
        <f aca="true" t="shared" si="17" ref="E150:O150">E149+E139</f>
        <v>56.88999999999999</v>
      </c>
      <c r="F150" s="16">
        <f t="shared" si="17"/>
        <v>251.575</v>
      </c>
      <c r="G150" s="16">
        <f t="shared" si="17"/>
        <v>1815.6999999999998</v>
      </c>
      <c r="H150" s="16"/>
      <c r="I150" s="16">
        <f t="shared" si="17"/>
        <v>0.8200000000000001</v>
      </c>
      <c r="J150" s="16">
        <f t="shared" si="17"/>
        <v>38.985</v>
      </c>
      <c r="K150" s="16">
        <f t="shared" si="17"/>
        <v>118.24000000000001</v>
      </c>
      <c r="L150" s="16">
        <f t="shared" si="17"/>
        <v>377.894</v>
      </c>
      <c r="M150" s="16">
        <f t="shared" si="17"/>
        <v>644.6</v>
      </c>
      <c r="N150" s="16">
        <f t="shared" si="17"/>
        <v>1022.5999999999999</v>
      </c>
      <c r="O150" s="16">
        <f t="shared" si="17"/>
        <v>21.72</v>
      </c>
    </row>
    <row r="151" spans="1:15" ht="25.5" customHeight="1">
      <c r="A151" s="74">
        <v>6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</row>
    <row r="152" spans="1:15" ht="23.25" customHeight="1">
      <c r="A152" s="6"/>
      <c r="B152" s="67" t="s">
        <v>105</v>
      </c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</row>
    <row r="153" spans="1:15" ht="33.75" customHeight="1">
      <c r="A153" s="72" t="s">
        <v>1</v>
      </c>
      <c r="B153" s="67" t="s">
        <v>2</v>
      </c>
      <c r="C153" s="67" t="s">
        <v>3</v>
      </c>
      <c r="D153" s="67" t="s">
        <v>4</v>
      </c>
      <c r="E153" s="67"/>
      <c r="F153" s="67"/>
      <c r="G153" s="67" t="s">
        <v>5</v>
      </c>
      <c r="H153" s="73" t="s">
        <v>6</v>
      </c>
      <c r="I153" s="67" t="s">
        <v>7</v>
      </c>
      <c r="J153" s="67"/>
      <c r="K153" s="67"/>
      <c r="L153" s="67" t="s">
        <v>8</v>
      </c>
      <c r="M153" s="67"/>
      <c r="N153" s="67"/>
      <c r="O153" s="67"/>
    </row>
    <row r="154" spans="1:15" ht="33.75" customHeight="1">
      <c r="A154" s="72"/>
      <c r="B154" s="67"/>
      <c r="C154" s="67"/>
      <c r="D154" s="7" t="s">
        <v>9</v>
      </c>
      <c r="E154" s="7" t="s">
        <v>10</v>
      </c>
      <c r="F154" s="7" t="s">
        <v>11</v>
      </c>
      <c r="G154" s="67"/>
      <c r="H154" s="73"/>
      <c r="I154" s="7" t="s">
        <v>12</v>
      </c>
      <c r="J154" s="7" t="s">
        <v>13</v>
      </c>
      <c r="K154" s="7" t="s">
        <v>14</v>
      </c>
      <c r="L154" s="7" t="s">
        <v>15</v>
      </c>
      <c r="M154" s="7" t="s">
        <v>16</v>
      </c>
      <c r="N154" s="7" t="s">
        <v>17</v>
      </c>
      <c r="O154" s="7" t="s">
        <v>18</v>
      </c>
    </row>
    <row r="155" spans="1:15" s="23" customFormat="1" ht="12.75" customHeight="1">
      <c r="A155" s="8">
        <v>1</v>
      </c>
      <c r="B155" s="7">
        <v>2</v>
      </c>
      <c r="C155" s="7">
        <v>3</v>
      </c>
      <c r="D155" s="7">
        <v>4</v>
      </c>
      <c r="E155" s="8">
        <v>5</v>
      </c>
      <c r="F155" s="7">
        <v>6</v>
      </c>
      <c r="G155" s="8">
        <v>7</v>
      </c>
      <c r="H155" s="7">
        <v>8</v>
      </c>
      <c r="I155" s="7">
        <v>9</v>
      </c>
      <c r="J155" s="7">
        <v>10</v>
      </c>
      <c r="K155" s="8">
        <v>11</v>
      </c>
      <c r="L155" s="7">
        <v>12</v>
      </c>
      <c r="M155" s="8">
        <v>13</v>
      </c>
      <c r="N155" s="7">
        <v>14</v>
      </c>
      <c r="O155" s="7">
        <v>15</v>
      </c>
    </row>
    <row r="156" spans="1:15" ht="26.25" customHeight="1">
      <c r="A156" s="6"/>
      <c r="B156" s="67" t="s">
        <v>19</v>
      </c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</row>
    <row r="157" spans="1:15" ht="26.25" customHeight="1">
      <c r="A157" s="6">
        <v>1</v>
      </c>
      <c r="B157" s="9" t="s">
        <v>106</v>
      </c>
      <c r="C157" s="10" t="s">
        <v>146</v>
      </c>
      <c r="D157" s="11">
        <v>12.1</v>
      </c>
      <c r="E157" s="11">
        <v>16.2</v>
      </c>
      <c r="F157" s="11">
        <v>13.4</v>
      </c>
      <c r="G157" s="11">
        <v>222.4</v>
      </c>
      <c r="H157" s="10" t="s">
        <v>107</v>
      </c>
      <c r="I157" s="11">
        <v>0.1</v>
      </c>
      <c r="J157" s="11">
        <v>0</v>
      </c>
      <c r="K157" s="11">
        <v>0.1</v>
      </c>
      <c r="L157" s="11">
        <v>25.4</v>
      </c>
      <c r="M157" s="11">
        <v>38.7</v>
      </c>
      <c r="N157" s="11">
        <v>140.4</v>
      </c>
      <c r="O157" s="11">
        <v>1.5</v>
      </c>
    </row>
    <row r="158" spans="1:21" s="20" customFormat="1" ht="26.25" customHeight="1">
      <c r="A158" s="17">
        <v>1</v>
      </c>
      <c r="B158" s="62" t="s">
        <v>155</v>
      </c>
      <c r="C158" s="18" t="s">
        <v>138</v>
      </c>
      <c r="D158" s="19">
        <v>0.075</v>
      </c>
      <c r="E158" s="19">
        <v>0.125</v>
      </c>
      <c r="F158" s="19">
        <v>1.875</v>
      </c>
      <c r="G158" s="19">
        <v>12</v>
      </c>
      <c r="H158" s="18" t="s">
        <v>37</v>
      </c>
      <c r="I158" s="19">
        <v>0</v>
      </c>
      <c r="J158" s="19">
        <v>4.875</v>
      </c>
      <c r="K158" s="19">
        <v>0</v>
      </c>
      <c r="L158" s="19">
        <v>14</v>
      </c>
      <c r="M158" s="19">
        <v>17</v>
      </c>
      <c r="N158" s="19">
        <v>30</v>
      </c>
      <c r="O158" s="19">
        <v>0.5</v>
      </c>
      <c r="U158" s="21"/>
    </row>
    <row r="159" spans="1:15" ht="29.25" customHeight="1">
      <c r="A159" s="6">
        <v>3</v>
      </c>
      <c r="B159" s="34" t="s">
        <v>108</v>
      </c>
      <c r="C159" s="35" t="s">
        <v>147</v>
      </c>
      <c r="D159" s="36">
        <v>2.5</v>
      </c>
      <c r="E159" s="36">
        <v>15.7</v>
      </c>
      <c r="F159" s="36">
        <v>0.5</v>
      </c>
      <c r="G159" s="36">
        <v>202</v>
      </c>
      <c r="H159" s="35" t="s">
        <v>109</v>
      </c>
      <c r="I159" s="36">
        <v>0</v>
      </c>
      <c r="J159" s="36">
        <v>15.8</v>
      </c>
      <c r="K159" s="36">
        <v>65.7</v>
      </c>
      <c r="L159" s="36">
        <v>23.2</v>
      </c>
      <c r="M159" s="36">
        <v>53</v>
      </c>
      <c r="N159" s="36">
        <v>64.2</v>
      </c>
      <c r="O159" s="36">
        <v>0.8</v>
      </c>
    </row>
    <row r="160" spans="1:15" ht="22.5" customHeight="1">
      <c r="A160" s="6">
        <v>4</v>
      </c>
      <c r="B160" s="9" t="s">
        <v>110</v>
      </c>
      <c r="C160" s="10" t="s">
        <v>23</v>
      </c>
      <c r="D160" s="11">
        <v>0.2</v>
      </c>
      <c r="E160" s="11">
        <v>0.2</v>
      </c>
      <c r="F160" s="11">
        <v>27.1</v>
      </c>
      <c r="G160" s="11">
        <v>111.1</v>
      </c>
      <c r="H160" s="10" t="s">
        <v>111</v>
      </c>
      <c r="I160" s="11">
        <v>0</v>
      </c>
      <c r="J160" s="11">
        <v>4</v>
      </c>
      <c r="K160" s="11">
        <v>0</v>
      </c>
      <c r="L160" s="11">
        <v>4.9</v>
      </c>
      <c r="M160" s="11">
        <v>14.5</v>
      </c>
      <c r="N160" s="11">
        <v>4.4</v>
      </c>
      <c r="O160" s="11">
        <v>0.9</v>
      </c>
    </row>
    <row r="161" spans="1:15" ht="22.5" customHeight="1">
      <c r="A161" s="6">
        <v>5</v>
      </c>
      <c r="B161" s="9" t="s">
        <v>24</v>
      </c>
      <c r="C161" s="13" t="s">
        <v>25</v>
      </c>
      <c r="D161" s="12">
        <v>3.95</v>
      </c>
      <c r="E161" s="11">
        <v>0.5</v>
      </c>
      <c r="F161" s="11">
        <v>24.15</v>
      </c>
      <c r="G161" s="11">
        <v>116.9</v>
      </c>
      <c r="H161" s="11"/>
      <c r="I161" s="11">
        <v>0.1</v>
      </c>
      <c r="J161" s="11">
        <v>0</v>
      </c>
      <c r="K161" s="11">
        <v>0</v>
      </c>
      <c r="L161" s="11">
        <v>16.5</v>
      </c>
      <c r="M161" s="11">
        <v>11.5</v>
      </c>
      <c r="N161" s="11">
        <v>42</v>
      </c>
      <c r="O161" s="11">
        <v>1</v>
      </c>
    </row>
    <row r="162" spans="1:15" ht="20.25" customHeight="1">
      <c r="A162" s="6">
        <v>6</v>
      </c>
      <c r="B162" s="9" t="s">
        <v>26</v>
      </c>
      <c r="C162" s="13" t="s">
        <v>25</v>
      </c>
      <c r="D162" s="11">
        <v>4.25</v>
      </c>
      <c r="E162" s="12">
        <v>1.65</v>
      </c>
      <c r="F162" s="12">
        <v>21.25</v>
      </c>
      <c r="G162" s="12">
        <v>129</v>
      </c>
      <c r="H162" s="11"/>
      <c r="I162" s="11">
        <v>0.1</v>
      </c>
      <c r="J162" s="11">
        <v>0</v>
      </c>
      <c r="K162" s="11">
        <v>0</v>
      </c>
      <c r="L162" s="11">
        <v>16.5</v>
      </c>
      <c r="M162" s="11">
        <v>11.5</v>
      </c>
      <c r="N162" s="11">
        <v>42</v>
      </c>
      <c r="O162" s="11">
        <v>1</v>
      </c>
    </row>
    <row r="163" spans="1:15" ht="33.75" customHeight="1">
      <c r="A163" s="37">
        <v>7</v>
      </c>
      <c r="B163" s="38" t="s">
        <v>33</v>
      </c>
      <c r="C163" s="13" t="s">
        <v>34</v>
      </c>
      <c r="D163" s="11">
        <v>0.4</v>
      </c>
      <c r="E163" s="11">
        <v>0.4</v>
      </c>
      <c r="F163" s="11">
        <v>11.7</v>
      </c>
      <c r="G163" s="11">
        <v>56.4</v>
      </c>
      <c r="H163" s="11"/>
      <c r="I163" s="11">
        <v>0.02</v>
      </c>
      <c r="J163" s="11">
        <v>12</v>
      </c>
      <c r="K163" s="11">
        <v>0.04</v>
      </c>
      <c r="L163" s="11">
        <v>0.094</v>
      </c>
      <c r="M163" s="11">
        <v>19.2</v>
      </c>
      <c r="N163" s="11">
        <v>12</v>
      </c>
      <c r="O163" s="11">
        <v>2.4</v>
      </c>
    </row>
    <row r="164" spans="1:15" ht="21.75" customHeight="1">
      <c r="A164" s="6"/>
      <c r="B164" s="15" t="s">
        <v>35</v>
      </c>
      <c r="C164" s="7">
        <v>808</v>
      </c>
      <c r="D164" s="16">
        <f>SUM(D157:D163)</f>
        <v>23.474999999999998</v>
      </c>
      <c r="E164" s="16">
        <f>SUM(E157:E163)</f>
        <v>34.775</v>
      </c>
      <c r="F164" s="16">
        <f>SUM(F157:F163)</f>
        <v>99.97500000000001</v>
      </c>
      <c r="G164" s="16">
        <f>SUM(G157:G163)</f>
        <v>849.8</v>
      </c>
      <c r="H164" s="16"/>
      <c r="I164" s="16">
        <f aca="true" t="shared" si="18" ref="I164:O164">SUM(I157:I163)</f>
        <v>0.32000000000000006</v>
      </c>
      <c r="J164" s="16">
        <f t="shared" si="18"/>
        <v>36.675</v>
      </c>
      <c r="K164" s="16">
        <f t="shared" si="18"/>
        <v>65.84</v>
      </c>
      <c r="L164" s="16">
        <f t="shared" si="18"/>
        <v>100.594</v>
      </c>
      <c r="M164" s="16">
        <f t="shared" si="18"/>
        <v>165.39999999999998</v>
      </c>
      <c r="N164" s="16">
        <f t="shared" si="18"/>
        <v>335</v>
      </c>
      <c r="O164" s="16">
        <f t="shared" si="18"/>
        <v>8.1</v>
      </c>
    </row>
    <row r="165" spans="1:15" ht="22.5" customHeight="1">
      <c r="A165" s="6"/>
      <c r="B165" s="67" t="s">
        <v>36</v>
      </c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</row>
    <row r="166" spans="1:21" s="20" customFormat="1" ht="26.25" customHeight="1">
      <c r="A166" s="17">
        <v>1</v>
      </c>
      <c r="B166" s="62" t="s">
        <v>155</v>
      </c>
      <c r="C166" s="18" t="s">
        <v>138</v>
      </c>
      <c r="D166" s="19">
        <v>0.075</v>
      </c>
      <c r="E166" s="19">
        <v>0.125</v>
      </c>
      <c r="F166" s="19">
        <v>1.875</v>
      </c>
      <c r="G166" s="19">
        <v>12</v>
      </c>
      <c r="H166" s="18" t="s">
        <v>37</v>
      </c>
      <c r="I166" s="19">
        <v>0</v>
      </c>
      <c r="J166" s="19">
        <v>4.875</v>
      </c>
      <c r="K166" s="19">
        <v>0</v>
      </c>
      <c r="L166" s="19">
        <v>14</v>
      </c>
      <c r="M166" s="19">
        <v>17</v>
      </c>
      <c r="N166" s="19">
        <v>30</v>
      </c>
      <c r="O166" s="19">
        <v>0.5</v>
      </c>
      <c r="U166" s="21"/>
    </row>
    <row r="167" spans="1:15" ht="22.5" customHeight="1">
      <c r="A167" s="6">
        <v>2</v>
      </c>
      <c r="B167" s="9" t="s">
        <v>112</v>
      </c>
      <c r="C167" s="10" t="s">
        <v>139</v>
      </c>
      <c r="D167" s="11">
        <v>2.3</v>
      </c>
      <c r="E167" s="11">
        <v>5.3</v>
      </c>
      <c r="F167" s="11">
        <v>16.4</v>
      </c>
      <c r="G167" s="11">
        <v>122.4</v>
      </c>
      <c r="H167" s="10" t="s">
        <v>113</v>
      </c>
      <c r="I167" s="11">
        <v>0.1</v>
      </c>
      <c r="J167" s="11">
        <v>16.8</v>
      </c>
      <c r="K167" s="11">
        <v>0.2</v>
      </c>
      <c r="L167" s="11">
        <v>27.8</v>
      </c>
      <c r="M167" s="11">
        <v>28</v>
      </c>
      <c r="N167" s="11">
        <v>71.8</v>
      </c>
      <c r="O167" s="11">
        <v>1.2</v>
      </c>
    </row>
    <row r="168" spans="1:15" ht="29.25" customHeight="1">
      <c r="A168" s="6">
        <v>3</v>
      </c>
      <c r="B168" s="9" t="s">
        <v>114</v>
      </c>
      <c r="C168" s="10" t="s">
        <v>148</v>
      </c>
      <c r="D168" s="11">
        <v>19.5</v>
      </c>
      <c r="E168" s="11">
        <v>9.9</v>
      </c>
      <c r="F168" s="11">
        <v>7.6</v>
      </c>
      <c r="G168" s="11">
        <v>210</v>
      </c>
      <c r="H168" s="10" t="s">
        <v>115</v>
      </c>
      <c r="I168" s="11">
        <v>0.1</v>
      </c>
      <c r="J168" s="11">
        <v>7.46</v>
      </c>
      <c r="K168" s="11">
        <v>0</v>
      </c>
      <c r="L168" s="11">
        <v>97.06</v>
      </c>
      <c r="M168" s="11">
        <v>78.14</v>
      </c>
      <c r="N168" s="11">
        <v>324.4</v>
      </c>
      <c r="O168" s="11">
        <v>1.7</v>
      </c>
    </row>
    <row r="169" spans="1:15" ht="33.75" customHeight="1">
      <c r="A169" s="6">
        <v>4</v>
      </c>
      <c r="B169" s="9" t="s">
        <v>94</v>
      </c>
      <c r="C169" s="10" t="s">
        <v>150</v>
      </c>
      <c r="D169" s="11">
        <v>3.9</v>
      </c>
      <c r="E169" s="11">
        <v>11.5</v>
      </c>
      <c r="F169" s="11">
        <v>22.7</v>
      </c>
      <c r="G169" s="11">
        <v>217.8</v>
      </c>
      <c r="H169" s="10" t="s">
        <v>95</v>
      </c>
      <c r="I169" s="11">
        <v>0.1</v>
      </c>
      <c r="J169" s="11">
        <v>22.4</v>
      </c>
      <c r="K169" s="11">
        <v>0</v>
      </c>
      <c r="L169" s="11">
        <v>34.5</v>
      </c>
      <c r="M169" s="11">
        <v>52.5</v>
      </c>
      <c r="N169" s="11">
        <v>109.7</v>
      </c>
      <c r="O169" s="11">
        <v>1.3</v>
      </c>
    </row>
    <row r="170" spans="1:15" ht="22.5" customHeight="1">
      <c r="A170" s="6">
        <v>5</v>
      </c>
      <c r="B170" s="9" t="s">
        <v>60</v>
      </c>
      <c r="C170" s="10" t="s">
        <v>23</v>
      </c>
      <c r="D170" s="11">
        <v>0.67</v>
      </c>
      <c r="E170" s="11">
        <v>0.27</v>
      </c>
      <c r="F170" s="11">
        <v>20.76</v>
      </c>
      <c r="G170" s="11">
        <v>88.2</v>
      </c>
      <c r="H170" s="10" t="s">
        <v>61</v>
      </c>
      <c r="I170" s="11">
        <v>0</v>
      </c>
      <c r="J170" s="11">
        <v>100</v>
      </c>
      <c r="K170" s="11">
        <v>0</v>
      </c>
      <c r="L170" s="11">
        <v>3.44</v>
      </c>
      <c r="M170" s="11">
        <v>21.34</v>
      </c>
      <c r="N170" s="11">
        <v>3.44</v>
      </c>
      <c r="O170" s="11">
        <v>0.6</v>
      </c>
    </row>
    <row r="171" spans="1:15" ht="20.25" customHeight="1">
      <c r="A171" s="6">
        <v>6</v>
      </c>
      <c r="B171" s="9" t="s">
        <v>24</v>
      </c>
      <c r="C171" s="13" t="s">
        <v>25</v>
      </c>
      <c r="D171" s="12">
        <v>3.95</v>
      </c>
      <c r="E171" s="11">
        <v>0.5</v>
      </c>
      <c r="F171" s="11">
        <v>24.15</v>
      </c>
      <c r="G171" s="11">
        <v>116.9</v>
      </c>
      <c r="H171" s="11"/>
      <c r="I171" s="11">
        <v>0.1</v>
      </c>
      <c r="J171" s="11">
        <v>0</v>
      </c>
      <c r="K171" s="11">
        <v>0</v>
      </c>
      <c r="L171" s="11">
        <v>16.5</v>
      </c>
      <c r="M171" s="11">
        <v>11.5</v>
      </c>
      <c r="N171" s="11">
        <v>42</v>
      </c>
      <c r="O171" s="11">
        <v>1</v>
      </c>
    </row>
    <row r="172" spans="1:15" ht="22.5" customHeight="1">
      <c r="A172" s="6">
        <v>7</v>
      </c>
      <c r="B172" s="9" t="s">
        <v>26</v>
      </c>
      <c r="C172" s="13" t="s">
        <v>25</v>
      </c>
      <c r="D172" s="11">
        <v>4.25</v>
      </c>
      <c r="E172" s="12">
        <v>1.65</v>
      </c>
      <c r="F172" s="12">
        <v>21.25</v>
      </c>
      <c r="G172" s="12">
        <v>129</v>
      </c>
      <c r="H172" s="11"/>
      <c r="I172" s="11">
        <v>0.1</v>
      </c>
      <c r="J172" s="11">
        <v>0</v>
      </c>
      <c r="K172" s="11">
        <v>0</v>
      </c>
      <c r="L172" s="11">
        <v>16.5</v>
      </c>
      <c r="M172" s="11">
        <v>11.5</v>
      </c>
      <c r="N172" s="11">
        <v>42</v>
      </c>
      <c r="O172" s="11">
        <v>1</v>
      </c>
    </row>
    <row r="173" spans="1:15" ht="33.75" customHeight="1">
      <c r="A173" s="1">
        <v>8</v>
      </c>
      <c r="B173" s="14" t="s">
        <v>33</v>
      </c>
      <c r="C173" s="13" t="s">
        <v>34</v>
      </c>
      <c r="D173" s="11">
        <v>0.4</v>
      </c>
      <c r="E173" s="11">
        <v>0.4</v>
      </c>
      <c r="F173" s="11">
        <v>11.7</v>
      </c>
      <c r="G173" s="11">
        <v>56.4</v>
      </c>
      <c r="H173" s="11"/>
      <c r="I173" s="11">
        <v>0.02</v>
      </c>
      <c r="J173" s="11">
        <v>12</v>
      </c>
      <c r="K173" s="11">
        <v>0.04</v>
      </c>
      <c r="L173" s="11">
        <v>0.094</v>
      </c>
      <c r="M173" s="11">
        <v>19.2</v>
      </c>
      <c r="N173" s="11">
        <v>12</v>
      </c>
      <c r="O173" s="11">
        <v>2.4</v>
      </c>
    </row>
    <row r="174" spans="1:15" ht="20.25" customHeight="1">
      <c r="A174" s="6"/>
      <c r="B174" s="15" t="s">
        <v>35</v>
      </c>
      <c r="C174" s="7">
        <v>1179</v>
      </c>
      <c r="D174" s="16">
        <f>SUM(D166:D172)</f>
        <v>34.644999999999996</v>
      </c>
      <c r="E174" s="16">
        <f>SUM(E166:E172)</f>
        <v>29.244999999999997</v>
      </c>
      <c r="F174" s="16">
        <f>SUM(F166:F172)</f>
        <v>114.73500000000001</v>
      </c>
      <c r="G174" s="16">
        <f>SUM(G166:G172)</f>
        <v>896.3000000000001</v>
      </c>
      <c r="H174" s="16"/>
      <c r="I174" s="16">
        <f aca="true" t="shared" si="19" ref="I174:O174">SUM(I166:I172)</f>
        <v>0.5</v>
      </c>
      <c r="J174" s="16">
        <f t="shared" si="19"/>
        <v>151.535</v>
      </c>
      <c r="K174" s="16">
        <f t="shared" si="19"/>
        <v>0.2</v>
      </c>
      <c r="L174" s="16">
        <f t="shared" si="19"/>
        <v>209.8</v>
      </c>
      <c r="M174" s="16">
        <f t="shared" si="19"/>
        <v>219.98</v>
      </c>
      <c r="N174" s="16">
        <f t="shared" si="19"/>
        <v>623.34</v>
      </c>
      <c r="O174" s="16">
        <f t="shared" si="19"/>
        <v>7.3</v>
      </c>
    </row>
    <row r="175" spans="1:15" ht="17.25" customHeight="1">
      <c r="A175" s="6"/>
      <c r="B175" s="22" t="s">
        <v>46</v>
      </c>
      <c r="C175" s="7">
        <f>C164+C174</f>
        <v>1987</v>
      </c>
      <c r="D175" s="16">
        <f>D174+D164</f>
        <v>58.11999999999999</v>
      </c>
      <c r="E175" s="16">
        <f aca="true" t="shared" si="20" ref="E175:O175">E174+E164</f>
        <v>64.02</v>
      </c>
      <c r="F175" s="16">
        <f t="shared" si="20"/>
        <v>214.71000000000004</v>
      </c>
      <c r="G175" s="16">
        <f t="shared" si="20"/>
        <v>1746.1</v>
      </c>
      <c r="H175" s="16"/>
      <c r="I175" s="16">
        <f t="shared" si="20"/>
        <v>0.8200000000000001</v>
      </c>
      <c r="J175" s="16">
        <f t="shared" si="20"/>
        <v>188.20999999999998</v>
      </c>
      <c r="K175" s="16">
        <f t="shared" si="20"/>
        <v>66.04</v>
      </c>
      <c r="L175" s="16">
        <f t="shared" si="20"/>
        <v>310.394</v>
      </c>
      <c r="M175" s="16">
        <f t="shared" si="20"/>
        <v>385.38</v>
      </c>
      <c r="N175" s="16">
        <f t="shared" si="20"/>
        <v>958.34</v>
      </c>
      <c r="O175" s="16">
        <f t="shared" si="20"/>
        <v>15.399999999999999</v>
      </c>
    </row>
    <row r="176" spans="1:15" ht="25.5" customHeight="1">
      <c r="A176" s="74">
        <v>7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</row>
    <row r="177" spans="1:15" ht="24" customHeight="1">
      <c r="A177" s="6"/>
      <c r="B177" s="67" t="s">
        <v>116</v>
      </c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</row>
    <row r="178" spans="1:15" ht="33.75" customHeight="1">
      <c r="A178" s="72" t="s">
        <v>1</v>
      </c>
      <c r="B178" s="67" t="s">
        <v>2</v>
      </c>
      <c r="C178" s="67" t="s">
        <v>3</v>
      </c>
      <c r="D178" s="67" t="s">
        <v>4</v>
      </c>
      <c r="E178" s="67"/>
      <c r="F178" s="67"/>
      <c r="G178" s="67" t="s">
        <v>5</v>
      </c>
      <c r="H178" s="73" t="s">
        <v>6</v>
      </c>
      <c r="I178" s="67" t="s">
        <v>7</v>
      </c>
      <c r="J178" s="67"/>
      <c r="K178" s="67"/>
      <c r="L178" s="67" t="s">
        <v>8</v>
      </c>
      <c r="M178" s="67"/>
      <c r="N178" s="67"/>
      <c r="O178" s="67"/>
    </row>
    <row r="179" spans="1:15" ht="33.75" customHeight="1">
      <c r="A179" s="72"/>
      <c r="B179" s="67"/>
      <c r="C179" s="67"/>
      <c r="D179" s="7" t="s">
        <v>9</v>
      </c>
      <c r="E179" s="7" t="s">
        <v>10</v>
      </c>
      <c r="F179" s="7" t="s">
        <v>11</v>
      </c>
      <c r="G179" s="67"/>
      <c r="H179" s="73"/>
      <c r="I179" s="7" t="s">
        <v>12</v>
      </c>
      <c r="J179" s="7" t="s">
        <v>13</v>
      </c>
      <c r="K179" s="7" t="s">
        <v>14</v>
      </c>
      <c r="L179" s="7" t="s">
        <v>15</v>
      </c>
      <c r="M179" s="7" t="s">
        <v>16</v>
      </c>
      <c r="N179" s="7" t="s">
        <v>17</v>
      </c>
      <c r="O179" s="7" t="s">
        <v>18</v>
      </c>
    </row>
    <row r="180" spans="1:15" s="23" customFormat="1" ht="12.75" customHeight="1">
      <c r="A180" s="8">
        <v>1</v>
      </c>
      <c r="B180" s="7">
        <v>2</v>
      </c>
      <c r="C180" s="7">
        <v>3</v>
      </c>
      <c r="D180" s="7">
        <v>4</v>
      </c>
      <c r="E180" s="8">
        <v>5</v>
      </c>
      <c r="F180" s="7">
        <v>6</v>
      </c>
      <c r="G180" s="8">
        <v>7</v>
      </c>
      <c r="H180" s="7">
        <v>8</v>
      </c>
      <c r="I180" s="7">
        <v>9</v>
      </c>
      <c r="J180" s="7">
        <v>10</v>
      </c>
      <c r="K180" s="8">
        <v>11</v>
      </c>
      <c r="L180" s="7">
        <v>12</v>
      </c>
      <c r="M180" s="8">
        <v>13</v>
      </c>
      <c r="N180" s="7">
        <v>14</v>
      </c>
      <c r="O180" s="7">
        <v>15</v>
      </c>
    </row>
    <row r="181" spans="1:15" ht="18.75" customHeight="1">
      <c r="A181" s="6"/>
      <c r="B181" s="67" t="s">
        <v>19</v>
      </c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</row>
    <row r="182" spans="1:15" ht="24" customHeight="1">
      <c r="A182" s="6">
        <v>1</v>
      </c>
      <c r="B182" s="9" t="s">
        <v>117</v>
      </c>
      <c r="C182" s="10" t="s">
        <v>152</v>
      </c>
      <c r="D182" s="11">
        <v>27.3</v>
      </c>
      <c r="E182" s="11">
        <v>25.4</v>
      </c>
      <c r="F182" s="11">
        <v>69.3</v>
      </c>
      <c r="G182" s="11">
        <v>555.1</v>
      </c>
      <c r="H182" s="10" t="s">
        <v>118</v>
      </c>
      <c r="I182" s="11">
        <v>0.14</v>
      </c>
      <c r="J182" s="11">
        <v>0.88</v>
      </c>
      <c r="K182" s="11">
        <v>122.3</v>
      </c>
      <c r="L182" s="11">
        <v>56.8</v>
      </c>
      <c r="M182" s="11">
        <v>401.5</v>
      </c>
      <c r="N182" s="11">
        <v>552.6</v>
      </c>
      <c r="O182" s="11">
        <v>1.8</v>
      </c>
    </row>
    <row r="183" spans="1:15" ht="24" customHeight="1">
      <c r="A183" s="6">
        <v>2</v>
      </c>
      <c r="B183" s="9" t="s">
        <v>79</v>
      </c>
      <c r="C183" s="10" t="s">
        <v>23</v>
      </c>
      <c r="D183" s="11">
        <v>2.9</v>
      </c>
      <c r="E183" s="11">
        <v>2.5</v>
      </c>
      <c r="F183" s="11">
        <v>24.8</v>
      </c>
      <c r="G183" s="11">
        <v>134</v>
      </c>
      <c r="H183" s="10" t="s">
        <v>80</v>
      </c>
      <c r="I183" s="11">
        <v>0</v>
      </c>
      <c r="J183" s="11">
        <v>1</v>
      </c>
      <c r="K183" s="11">
        <v>0</v>
      </c>
      <c r="L183" s="11">
        <v>14</v>
      </c>
      <c r="M183" s="11">
        <v>121</v>
      </c>
      <c r="N183" s="11">
        <v>90</v>
      </c>
      <c r="O183" s="11">
        <v>1</v>
      </c>
    </row>
    <row r="184" spans="1:15" ht="22.5" customHeight="1">
      <c r="A184" s="6">
        <v>3</v>
      </c>
      <c r="B184" s="9" t="s">
        <v>24</v>
      </c>
      <c r="C184" s="13" t="s">
        <v>25</v>
      </c>
      <c r="D184" s="12">
        <v>3.95</v>
      </c>
      <c r="E184" s="11">
        <v>0.5</v>
      </c>
      <c r="F184" s="11">
        <v>24.15</v>
      </c>
      <c r="G184" s="11">
        <v>116.9</v>
      </c>
      <c r="H184" s="11"/>
      <c r="I184" s="11">
        <v>0.1</v>
      </c>
      <c r="J184" s="11">
        <v>0</v>
      </c>
      <c r="K184" s="11">
        <v>0</v>
      </c>
      <c r="L184" s="11">
        <v>16.5</v>
      </c>
      <c r="M184" s="11">
        <v>11.5</v>
      </c>
      <c r="N184" s="11">
        <v>42</v>
      </c>
      <c r="O184" s="11">
        <v>1</v>
      </c>
    </row>
    <row r="185" spans="1:15" ht="19.5" customHeight="1">
      <c r="A185" s="6">
        <v>4</v>
      </c>
      <c r="B185" s="9" t="s">
        <v>26</v>
      </c>
      <c r="C185" s="13" t="s">
        <v>25</v>
      </c>
      <c r="D185" s="11">
        <v>4.25</v>
      </c>
      <c r="E185" s="12">
        <v>1.65</v>
      </c>
      <c r="F185" s="12">
        <v>21.25</v>
      </c>
      <c r="G185" s="12">
        <v>129</v>
      </c>
      <c r="H185" s="11"/>
      <c r="I185" s="11">
        <v>0.1</v>
      </c>
      <c r="J185" s="11">
        <v>0</v>
      </c>
      <c r="K185" s="11">
        <v>0</v>
      </c>
      <c r="L185" s="11">
        <v>16.5</v>
      </c>
      <c r="M185" s="11">
        <v>11.5</v>
      </c>
      <c r="N185" s="11">
        <v>42</v>
      </c>
      <c r="O185" s="11">
        <v>1</v>
      </c>
    </row>
    <row r="186" spans="1:15" ht="23.25" customHeight="1">
      <c r="A186" s="6">
        <v>5</v>
      </c>
      <c r="B186" s="9" t="s">
        <v>27</v>
      </c>
      <c r="C186" s="13" t="s">
        <v>28</v>
      </c>
      <c r="D186" s="11">
        <v>0.08</v>
      </c>
      <c r="E186" s="11">
        <v>7.2</v>
      </c>
      <c r="F186" s="11">
        <v>0.1</v>
      </c>
      <c r="G186" s="11">
        <v>66</v>
      </c>
      <c r="H186" s="10" t="s">
        <v>29</v>
      </c>
      <c r="I186" s="11">
        <v>0</v>
      </c>
      <c r="J186" s="11">
        <v>0</v>
      </c>
      <c r="K186" s="11">
        <v>40</v>
      </c>
      <c r="L186" s="11">
        <v>0</v>
      </c>
      <c r="M186" s="11">
        <v>2.4</v>
      </c>
      <c r="N186" s="11">
        <v>3</v>
      </c>
      <c r="O186" s="11">
        <v>0.02</v>
      </c>
    </row>
    <row r="187" spans="1:15" ht="33.75" customHeight="1">
      <c r="A187" s="6">
        <v>6</v>
      </c>
      <c r="B187" s="9" t="s">
        <v>67</v>
      </c>
      <c r="C187" s="10" t="s">
        <v>68</v>
      </c>
      <c r="D187" s="11">
        <v>4.4</v>
      </c>
      <c r="E187" s="11">
        <v>3</v>
      </c>
      <c r="F187" s="11">
        <v>6.5</v>
      </c>
      <c r="G187" s="11">
        <v>96.2</v>
      </c>
      <c r="H187" s="11"/>
      <c r="I187" s="11">
        <v>0.05</v>
      </c>
      <c r="J187" s="11">
        <v>12.5</v>
      </c>
      <c r="K187" s="11"/>
      <c r="L187" s="11">
        <v>50</v>
      </c>
      <c r="M187" s="11">
        <v>15</v>
      </c>
      <c r="N187" s="11">
        <v>35</v>
      </c>
      <c r="O187" s="11">
        <v>0.75</v>
      </c>
    </row>
    <row r="188" spans="1:15" ht="21.75" customHeight="1">
      <c r="A188" s="6"/>
      <c r="B188" s="15" t="s">
        <v>35</v>
      </c>
      <c r="C188" s="7">
        <v>735</v>
      </c>
      <c r="D188" s="16">
        <f>SUM(D182:D187)</f>
        <v>42.879999999999995</v>
      </c>
      <c r="E188" s="16">
        <f>SUM(E182:E187)</f>
        <v>40.25</v>
      </c>
      <c r="F188" s="16">
        <f>SUM(F182:F187)</f>
        <v>146.1</v>
      </c>
      <c r="G188" s="16">
        <f>SUM(G182:G187)</f>
        <v>1097.2</v>
      </c>
      <c r="H188" s="16"/>
      <c r="I188" s="16">
        <f aca="true" t="shared" si="21" ref="I188:O188">SUM(I182:I187)</f>
        <v>0.39</v>
      </c>
      <c r="J188" s="16">
        <f t="shared" si="21"/>
        <v>14.379999999999999</v>
      </c>
      <c r="K188" s="16">
        <f t="shared" si="21"/>
        <v>162.3</v>
      </c>
      <c r="L188" s="16">
        <f t="shared" si="21"/>
        <v>153.8</v>
      </c>
      <c r="M188" s="16">
        <f t="shared" si="21"/>
        <v>562.9</v>
      </c>
      <c r="N188" s="16">
        <f t="shared" si="21"/>
        <v>764.6</v>
      </c>
      <c r="O188" s="16">
        <f t="shared" si="21"/>
        <v>5.569999999999999</v>
      </c>
    </row>
    <row r="189" spans="1:15" ht="16.5" customHeight="1">
      <c r="A189" s="6"/>
      <c r="B189" s="67" t="s">
        <v>36</v>
      </c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</row>
    <row r="190" spans="1:21" s="20" customFormat="1" ht="26.25" customHeight="1">
      <c r="A190" s="17">
        <v>1</v>
      </c>
      <c r="B190" s="62" t="s">
        <v>155</v>
      </c>
      <c r="C190" s="18" t="s">
        <v>138</v>
      </c>
      <c r="D190" s="19">
        <v>0.075</v>
      </c>
      <c r="E190" s="19">
        <v>0.125</v>
      </c>
      <c r="F190" s="19">
        <v>1.875</v>
      </c>
      <c r="G190" s="19">
        <v>12</v>
      </c>
      <c r="H190" s="18" t="s">
        <v>37</v>
      </c>
      <c r="I190" s="19">
        <v>0</v>
      </c>
      <c r="J190" s="19">
        <v>4.875</v>
      </c>
      <c r="K190" s="19">
        <v>0</v>
      </c>
      <c r="L190" s="19">
        <v>14</v>
      </c>
      <c r="M190" s="19">
        <v>17</v>
      </c>
      <c r="N190" s="19">
        <v>30</v>
      </c>
      <c r="O190" s="19">
        <v>0.5</v>
      </c>
      <c r="U190" s="21"/>
    </row>
    <row r="191" spans="1:15" ht="21.75" customHeight="1">
      <c r="A191" s="6">
        <v>2</v>
      </c>
      <c r="B191" s="9" t="s">
        <v>38</v>
      </c>
      <c r="C191" s="10" t="s">
        <v>139</v>
      </c>
      <c r="D191" s="11">
        <v>5.6</v>
      </c>
      <c r="E191" s="11">
        <v>5.4</v>
      </c>
      <c r="F191" s="11">
        <v>17.5</v>
      </c>
      <c r="G191" s="11">
        <v>140.7</v>
      </c>
      <c r="H191" s="10" t="s">
        <v>39</v>
      </c>
      <c r="I191" s="11">
        <v>0.2</v>
      </c>
      <c r="J191" s="11">
        <v>9.6</v>
      </c>
      <c r="K191" s="11">
        <v>0.3</v>
      </c>
      <c r="L191" s="11">
        <v>35.6</v>
      </c>
      <c r="M191" s="11">
        <v>48.8</v>
      </c>
      <c r="N191" s="11">
        <v>83.7</v>
      </c>
      <c r="O191" s="11">
        <v>2.1</v>
      </c>
    </row>
    <row r="192" spans="1:15" ht="30" customHeight="1">
      <c r="A192" s="6">
        <v>3</v>
      </c>
      <c r="B192" s="9" t="s">
        <v>119</v>
      </c>
      <c r="C192" s="10" t="s">
        <v>140</v>
      </c>
      <c r="D192" s="11">
        <v>14.1</v>
      </c>
      <c r="E192" s="11">
        <v>18.4</v>
      </c>
      <c r="F192" s="11">
        <v>15.7</v>
      </c>
      <c r="G192" s="11">
        <v>241.7</v>
      </c>
      <c r="H192" s="10" t="s">
        <v>120</v>
      </c>
      <c r="I192" s="11">
        <v>0.1</v>
      </c>
      <c r="J192" s="11">
        <v>1.4</v>
      </c>
      <c r="K192" s="11">
        <v>0.2</v>
      </c>
      <c r="L192" s="11">
        <v>28.4</v>
      </c>
      <c r="M192" s="11">
        <v>9.5</v>
      </c>
      <c r="N192" s="11">
        <v>145.9</v>
      </c>
      <c r="O192" s="11">
        <v>2</v>
      </c>
    </row>
    <row r="193" spans="1:15" ht="38.25" customHeight="1">
      <c r="A193" s="6">
        <v>4</v>
      </c>
      <c r="B193" s="9" t="s">
        <v>42</v>
      </c>
      <c r="C193" s="10" t="s">
        <v>150</v>
      </c>
      <c r="D193" s="11">
        <v>6.87</v>
      </c>
      <c r="E193" s="11">
        <v>7.3</v>
      </c>
      <c r="F193" s="11">
        <v>25.2</v>
      </c>
      <c r="G193" s="11">
        <v>246.6</v>
      </c>
      <c r="H193" s="10" t="s">
        <v>43</v>
      </c>
      <c r="I193" s="11">
        <v>0.07</v>
      </c>
      <c r="J193" s="11">
        <v>0</v>
      </c>
      <c r="K193" s="11">
        <v>0.3</v>
      </c>
      <c r="L193" s="11">
        <v>10.2</v>
      </c>
      <c r="M193" s="11">
        <v>15.3</v>
      </c>
      <c r="N193" s="11">
        <v>47.3</v>
      </c>
      <c r="O193" s="11">
        <v>10.2</v>
      </c>
    </row>
    <row r="194" spans="1:15" ht="20.25" customHeight="1">
      <c r="A194" s="6">
        <v>5</v>
      </c>
      <c r="B194" s="9" t="s">
        <v>121</v>
      </c>
      <c r="C194" s="10" t="s">
        <v>23</v>
      </c>
      <c r="D194" s="11">
        <v>0.52</v>
      </c>
      <c r="E194" s="11">
        <v>0.18</v>
      </c>
      <c r="F194" s="11">
        <v>24.84</v>
      </c>
      <c r="G194" s="11">
        <v>102.9</v>
      </c>
      <c r="H194" s="10" t="s">
        <v>111</v>
      </c>
      <c r="I194" s="11">
        <v>0</v>
      </c>
      <c r="J194" s="11">
        <v>1.3</v>
      </c>
      <c r="K194" s="11">
        <v>0</v>
      </c>
      <c r="L194" s="11">
        <v>3.2</v>
      </c>
      <c r="M194" s="11">
        <v>13.2</v>
      </c>
      <c r="N194" s="11">
        <v>9.1</v>
      </c>
      <c r="O194" s="11">
        <v>0.1</v>
      </c>
    </row>
    <row r="195" spans="1:15" ht="23.25" customHeight="1">
      <c r="A195" s="6">
        <v>6</v>
      </c>
      <c r="B195" s="9" t="s">
        <v>24</v>
      </c>
      <c r="C195" s="13" t="s">
        <v>25</v>
      </c>
      <c r="D195" s="12">
        <v>3.95</v>
      </c>
      <c r="E195" s="11">
        <v>0.5</v>
      </c>
      <c r="F195" s="11">
        <v>24.15</v>
      </c>
      <c r="G195" s="11">
        <v>116.9</v>
      </c>
      <c r="H195" s="11"/>
      <c r="I195" s="11">
        <v>0.1</v>
      </c>
      <c r="J195" s="11">
        <v>0</v>
      </c>
      <c r="K195" s="11">
        <v>0</v>
      </c>
      <c r="L195" s="11">
        <v>16.5</v>
      </c>
      <c r="M195" s="11">
        <v>11.5</v>
      </c>
      <c r="N195" s="11">
        <v>42</v>
      </c>
      <c r="O195" s="11">
        <v>1</v>
      </c>
    </row>
    <row r="196" spans="1:15" ht="22.5" customHeight="1">
      <c r="A196" s="6">
        <v>7</v>
      </c>
      <c r="B196" s="9" t="s">
        <v>26</v>
      </c>
      <c r="C196" s="13" t="s">
        <v>25</v>
      </c>
      <c r="D196" s="11">
        <v>4.25</v>
      </c>
      <c r="E196" s="12">
        <v>1.65</v>
      </c>
      <c r="F196" s="12">
        <v>21.25</v>
      </c>
      <c r="G196" s="12">
        <v>129</v>
      </c>
      <c r="H196" s="11"/>
      <c r="I196" s="11">
        <v>0.1</v>
      </c>
      <c r="J196" s="11">
        <v>0</v>
      </c>
      <c r="K196" s="11">
        <v>0</v>
      </c>
      <c r="L196" s="11">
        <v>16.5</v>
      </c>
      <c r="M196" s="11">
        <v>11.5</v>
      </c>
      <c r="N196" s="11">
        <v>42</v>
      </c>
      <c r="O196" s="11">
        <v>1</v>
      </c>
    </row>
    <row r="197" spans="1:15" ht="33.75" customHeight="1">
      <c r="A197" s="1">
        <v>8</v>
      </c>
      <c r="B197" s="14" t="s">
        <v>33</v>
      </c>
      <c r="C197" s="13" t="s">
        <v>34</v>
      </c>
      <c r="D197" s="11">
        <v>0.4</v>
      </c>
      <c r="E197" s="11">
        <v>0.4</v>
      </c>
      <c r="F197" s="11">
        <v>11.7</v>
      </c>
      <c r="G197" s="11">
        <v>56.4</v>
      </c>
      <c r="H197" s="11"/>
      <c r="I197" s="11">
        <v>0.02</v>
      </c>
      <c r="J197" s="11">
        <v>12</v>
      </c>
      <c r="K197" s="11">
        <v>0.04</v>
      </c>
      <c r="L197" s="11">
        <v>0.094</v>
      </c>
      <c r="M197" s="11">
        <v>19.2</v>
      </c>
      <c r="N197" s="11">
        <v>12</v>
      </c>
      <c r="O197" s="11">
        <v>2.4</v>
      </c>
    </row>
    <row r="198" spans="1:15" ht="20.25" customHeight="1">
      <c r="A198" s="6"/>
      <c r="B198" s="15" t="s">
        <v>35</v>
      </c>
      <c r="C198" s="7">
        <v>1089</v>
      </c>
      <c r="D198" s="39">
        <f>SUM(D190:D196)</f>
        <v>35.364999999999995</v>
      </c>
      <c r="E198" s="39">
        <f>SUM(E190:E196)</f>
        <v>33.555</v>
      </c>
      <c r="F198" s="39">
        <f>SUM(F190:F196)</f>
        <v>130.51500000000001</v>
      </c>
      <c r="G198" s="39">
        <f>SUM(G190:G196)</f>
        <v>989.8</v>
      </c>
      <c r="H198" s="39"/>
      <c r="I198" s="39">
        <f aca="true" t="shared" si="22" ref="I198:O198">SUM(I190:I196)</f>
        <v>0.5700000000000001</v>
      </c>
      <c r="J198" s="39">
        <f t="shared" si="22"/>
        <v>17.175</v>
      </c>
      <c r="K198" s="39">
        <f t="shared" si="22"/>
        <v>0.8</v>
      </c>
      <c r="L198" s="39">
        <f t="shared" si="22"/>
        <v>124.4</v>
      </c>
      <c r="M198" s="39">
        <f t="shared" si="22"/>
        <v>126.8</v>
      </c>
      <c r="N198" s="39">
        <f t="shared" si="22"/>
        <v>400.00000000000006</v>
      </c>
      <c r="O198" s="39">
        <f t="shared" si="22"/>
        <v>16.9</v>
      </c>
    </row>
    <row r="199" spans="1:15" ht="18.75" customHeight="1">
      <c r="A199" s="6"/>
      <c r="B199" s="22" t="s">
        <v>46</v>
      </c>
      <c r="C199" s="7">
        <f>C188+C198</f>
        <v>1824</v>
      </c>
      <c r="D199" s="39">
        <f>D198+D188</f>
        <v>78.24499999999999</v>
      </c>
      <c r="E199" s="39">
        <f aca="true" t="shared" si="23" ref="E199:O199">E198+E188</f>
        <v>73.805</v>
      </c>
      <c r="F199" s="39">
        <f t="shared" si="23"/>
        <v>276.615</v>
      </c>
      <c r="G199" s="39">
        <f t="shared" si="23"/>
        <v>2087</v>
      </c>
      <c r="H199" s="39"/>
      <c r="I199" s="39">
        <f t="shared" si="23"/>
        <v>0.9600000000000001</v>
      </c>
      <c r="J199" s="39">
        <f t="shared" si="23"/>
        <v>31.555</v>
      </c>
      <c r="K199" s="39">
        <f t="shared" si="23"/>
        <v>163.10000000000002</v>
      </c>
      <c r="L199" s="39">
        <f t="shared" si="23"/>
        <v>278.20000000000005</v>
      </c>
      <c r="M199" s="39">
        <f t="shared" si="23"/>
        <v>689.6999999999999</v>
      </c>
      <c r="N199" s="39">
        <f t="shared" si="23"/>
        <v>1164.6000000000001</v>
      </c>
      <c r="O199" s="39">
        <f t="shared" si="23"/>
        <v>22.47</v>
      </c>
    </row>
    <row r="200" spans="1:15" ht="25.5" customHeight="1">
      <c r="A200" s="74">
        <v>8</v>
      </c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</row>
    <row r="201" spans="1:15" ht="23.25" customHeight="1">
      <c r="A201" s="6"/>
      <c r="B201" s="67" t="s">
        <v>122</v>
      </c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40"/>
    </row>
    <row r="202" spans="1:15" ht="33.75" customHeight="1">
      <c r="A202" s="72" t="s">
        <v>1</v>
      </c>
      <c r="B202" s="67" t="s">
        <v>2</v>
      </c>
      <c r="C202" s="67" t="s">
        <v>3</v>
      </c>
      <c r="D202" s="67" t="s">
        <v>4</v>
      </c>
      <c r="E202" s="67"/>
      <c r="F202" s="67"/>
      <c r="G202" s="67" t="s">
        <v>5</v>
      </c>
      <c r="H202" s="73" t="s">
        <v>6</v>
      </c>
      <c r="I202" s="67" t="s">
        <v>7</v>
      </c>
      <c r="J202" s="67"/>
      <c r="K202" s="67"/>
      <c r="L202" s="67" t="s">
        <v>8</v>
      </c>
      <c r="M202" s="67"/>
      <c r="N202" s="67"/>
      <c r="O202" s="67"/>
    </row>
    <row r="203" spans="1:15" ht="33.75" customHeight="1">
      <c r="A203" s="72"/>
      <c r="B203" s="67"/>
      <c r="C203" s="67"/>
      <c r="D203" s="7" t="s">
        <v>9</v>
      </c>
      <c r="E203" s="7" t="s">
        <v>10</v>
      </c>
      <c r="F203" s="7" t="s">
        <v>11</v>
      </c>
      <c r="G203" s="67"/>
      <c r="H203" s="73"/>
      <c r="I203" s="7" t="s">
        <v>12</v>
      </c>
      <c r="J203" s="7" t="s">
        <v>13</v>
      </c>
      <c r="K203" s="7" t="s">
        <v>14</v>
      </c>
      <c r="L203" s="7" t="s">
        <v>15</v>
      </c>
      <c r="M203" s="7" t="s">
        <v>16</v>
      </c>
      <c r="N203" s="7" t="s">
        <v>17</v>
      </c>
      <c r="O203" s="7" t="s">
        <v>18</v>
      </c>
    </row>
    <row r="204" spans="1:15" s="23" customFormat="1" ht="12.75" customHeight="1">
      <c r="A204" s="8">
        <v>1</v>
      </c>
      <c r="B204" s="7">
        <v>2</v>
      </c>
      <c r="C204" s="7">
        <v>3</v>
      </c>
      <c r="D204" s="7">
        <v>4</v>
      </c>
      <c r="E204" s="8">
        <v>5</v>
      </c>
      <c r="F204" s="7">
        <v>6</v>
      </c>
      <c r="G204" s="8">
        <v>7</v>
      </c>
      <c r="H204" s="7">
        <v>8</v>
      </c>
      <c r="I204" s="7">
        <v>9</v>
      </c>
      <c r="J204" s="7">
        <v>10</v>
      </c>
      <c r="K204" s="8">
        <v>11</v>
      </c>
      <c r="L204" s="7">
        <v>12</v>
      </c>
      <c r="M204" s="8">
        <v>13</v>
      </c>
      <c r="N204" s="7">
        <v>14</v>
      </c>
      <c r="O204" s="7">
        <v>15</v>
      </c>
    </row>
    <row r="205" spans="1:15" ht="25.5" customHeight="1">
      <c r="A205" s="6"/>
      <c r="B205" s="67" t="s">
        <v>19</v>
      </c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</row>
    <row r="206" spans="1:21" s="20" customFormat="1" ht="26.25" customHeight="1">
      <c r="A206" s="17">
        <v>1</v>
      </c>
      <c r="B206" s="62" t="s">
        <v>155</v>
      </c>
      <c r="C206" s="18" t="s">
        <v>138</v>
      </c>
      <c r="D206" s="19">
        <v>0.075</v>
      </c>
      <c r="E206" s="19">
        <v>0.125</v>
      </c>
      <c r="F206" s="19">
        <v>1.875</v>
      </c>
      <c r="G206" s="19">
        <v>12</v>
      </c>
      <c r="H206" s="18" t="s">
        <v>37</v>
      </c>
      <c r="I206" s="19">
        <v>0</v>
      </c>
      <c r="J206" s="19">
        <v>4.875</v>
      </c>
      <c r="K206" s="19">
        <v>0</v>
      </c>
      <c r="L206" s="19">
        <v>14</v>
      </c>
      <c r="M206" s="19">
        <v>17</v>
      </c>
      <c r="N206" s="19">
        <v>30</v>
      </c>
      <c r="O206" s="19">
        <v>0.5</v>
      </c>
      <c r="U206" s="21"/>
    </row>
    <row r="207" spans="1:15" ht="37.5" customHeight="1">
      <c r="A207" s="6">
        <v>2</v>
      </c>
      <c r="B207" s="9" t="s">
        <v>119</v>
      </c>
      <c r="C207" s="10" t="s">
        <v>140</v>
      </c>
      <c r="D207" s="11">
        <v>14.1</v>
      </c>
      <c r="E207" s="11">
        <v>18.4</v>
      </c>
      <c r="F207" s="11">
        <v>15.7</v>
      </c>
      <c r="G207" s="11">
        <v>241.7</v>
      </c>
      <c r="H207" s="10" t="s">
        <v>120</v>
      </c>
      <c r="I207" s="11">
        <v>0.1</v>
      </c>
      <c r="J207" s="11">
        <v>1.4</v>
      </c>
      <c r="K207" s="11">
        <v>0.2</v>
      </c>
      <c r="L207" s="11">
        <v>28.4</v>
      </c>
      <c r="M207" s="11">
        <v>9.5</v>
      </c>
      <c r="N207" s="11">
        <v>145.9</v>
      </c>
      <c r="O207" s="11">
        <v>2</v>
      </c>
    </row>
    <row r="208" spans="1:15" ht="36" customHeight="1">
      <c r="A208" s="6">
        <v>3</v>
      </c>
      <c r="B208" s="9" t="s">
        <v>72</v>
      </c>
      <c r="C208" s="10" t="s">
        <v>151</v>
      </c>
      <c r="D208" s="11">
        <v>10.62</v>
      </c>
      <c r="E208" s="11">
        <v>11.465</v>
      </c>
      <c r="F208" s="11">
        <v>47.8</v>
      </c>
      <c r="G208" s="11">
        <v>336</v>
      </c>
      <c r="H208" s="10" t="s">
        <v>73</v>
      </c>
      <c r="I208" s="11">
        <v>0.2</v>
      </c>
      <c r="J208" s="11">
        <v>0</v>
      </c>
      <c r="K208" s="11">
        <v>0</v>
      </c>
      <c r="L208" s="11">
        <v>168.6</v>
      </c>
      <c r="M208" s="11">
        <v>31.6</v>
      </c>
      <c r="N208" s="11">
        <v>252.4</v>
      </c>
      <c r="O208" s="11">
        <v>5.7</v>
      </c>
    </row>
    <row r="209" spans="1:15" ht="19.5" customHeight="1">
      <c r="A209" s="6">
        <v>4</v>
      </c>
      <c r="B209" s="9" t="s">
        <v>88</v>
      </c>
      <c r="C209" s="10" t="s">
        <v>141</v>
      </c>
      <c r="D209" s="11">
        <v>0.4</v>
      </c>
      <c r="E209" s="11">
        <v>0</v>
      </c>
      <c r="F209" s="11">
        <v>11.7</v>
      </c>
      <c r="G209" s="11">
        <v>49.5</v>
      </c>
      <c r="H209" s="10" t="s">
        <v>89</v>
      </c>
      <c r="I209" s="11">
        <v>0</v>
      </c>
      <c r="J209" s="11">
        <v>3.3</v>
      </c>
      <c r="K209" s="11">
        <v>0</v>
      </c>
      <c r="L209" s="11">
        <v>11.7</v>
      </c>
      <c r="M209" s="11">
        <v>27.2</v>
      </c>
      <c r="N209" s="11">
        <v>15.5</v>
      </c>
      <c r="O209" s="11">
        <v>1.5</v>
      </c>
    </row>
    <row r="210" spans="1:15" ht="18" customHeight="1">
      <c r="A210" s="6">
        <v>5</v>
      </c>
      <c r="B210" s="9" t="s">
        <v>24</v>
      </c>
      <c r="C210" s="13" t="s">
        <v>25</v>
      </c>
      <c r="D210" s="12">
        <v>3.95</v>
      </c>
      <c r="E210" s="11">
        <v>0.5</v>
      </c>
      <c r="F210" s="11">
        <v>24.15</v>
      </c>
      <c r="G210" s="11">
        <v>116.9</v>
      </c>
      <c r="H210" s="11"/>
      <c r="I210" s="11">
        <v>0.1</v>
      </c>
      <c r="J210" s="11">
        <v>0</v>
      </c>
      <c r="K210" s="11">
        <v>0</v>
      </c>
      <c r="L210" s="11">
        <v>16.5</v>
      </c>
      <c r="M210" s="11">
        <v>11.5</v>
      </c>
      <c r="N210" s="11">
        <v>42</v>
      </c>
      <c r="O210" s="11">
        <v>1</v>
      </c>
    </row>
    <row r="211" spans="1:15" ht="22.5" customHeight="1">
      <c r="A211" s="6">
        <v>6</v>
      </c>
      <c r="B211" s="9" t="s">
        <v>26</v>
      </c>
      <c r="C211" s="13" t="s">
        <v>25</v>
      </c>
      <c r="D211" s="11">
        <v>4.25</v>
      </c>
      <c r="E211" s="12">
        <v>1.65</v>
      </c>
      <c r="F211" s="12">
        <v>21.25</v>
      </c>
      <c r="G211" s="12">
        <v>129</v>
      </c>
      <c r="H211" s="11"/>
      <c r="I211" s="11">
        <v>0.1</v>
      </c>
      <c r="J211" s="11">
        <v>0</v>
      </c>
      <c r="K211" s="11">
        <v>0</v>
      </c>
      <c r="L211" s="11">
        <v>16.5</v>
      </c>
      <c r="M211" s="11">
        <v>11.5</v>
      </c>
      <c r="N211" s="11">
        <v>42</v>
      </c>
      <c r="O211" s="11">
        <v>1</v>
      </c>
    </row>
    <row r="212" spans="1:15" ht="33.75" customHeight="1">
      <c r="A212" s="6">
        <v>7</v>
      </c>
      <c r="B212" s="9" t="s">
        <v>27</v>
      </c>
      <c r="C212" s="13" t="s">
        <v>28</v>
      </c>
      <c r="D212" s="11">
        <v>0.08</v>
      </c>
      <c r="E212" s="11">
        <v>7.2</v>
      </c>
      <c r="F212" s="11">
        <v>0.1</v>
      </c>
      <c r="G212" s="11">
        <v>66</v>
      </c>
      <c r="H212" s="10" t="s">
        <v>29</v>
      </c>
      <c r="I212" s="11">
        <v>0</v>
      </c>
      <c r="J212" s="11">
        <v>0</v>
      </c>
      <c r="K212" s="11">
        <v>40</v>
      </c>
      <c r="L212" s="11">
        <v>0</v>
      </c>
      <c r="M212" s="11">
        <v>2.4</v>
      </c>
      <c r="N212" s="11">
        <v>3</v>
      </c>
      <c r="O212" s="11">
        <v>0.02</v>
      </c>
    </row>
    <row r="213" spans="1:15" ht="30" customHeight="1">
      <c r="A213" s="6">
        <v>8</v>
      </c>
      <c r="B213" s="14" t="s">
        <v>33</v>
      </c>
      <c r="C213" s="13" t="s">
        <v>34</v>
      </c>
      <c r="D213" s="11">
        <v>0.4</v>
      </c>
      <c r="E213" s="11">
        <v>0.4</v>
      </c>
      <c r="F213" s="11">
        <v>11.7</v>
      </c>
      <c r="G213" s="11">
        <v>56.4</v>
      </c>
      <c r="H213" s="11"/>
      <c r="I213" s="11">
        <v>0.02</v>
      </c>
      <c r="J213" s="11">
        <v>12</v>
      </c>
      <c r="K213" s="11">
        <v>0.04</v>
      </c>
      <c r="L213" s="11">
        <v>0.094</v>
      </c>
      <c r="M213" s="11">
        <v>19.2</v>
      </c>
      <c r="N213" s="11">
        <v>12</v>
      </c>
      <c r="O213" s="11">
        <v>2.4</v>
      </c>
    </row>
    <row r="214" spans="1:15" ht="18.75" customHeight="1">
      <c r="A214" s="6"/>
      <c r="B214" s="15" t="s">
        <v>35</v>
      </c>
      <c r="C214" s="7">
        <v>852</v>
      </c>
      <c r="D214" s="16">
        <f>SUM(D206:D213)</f>
        <v>33.87499999999999</v>
      </c>
      <c r="E214" s="16">
        <f>SUM(E206:E213)</f>
        <v>39.74</v>
      </c>
      <c r="F214" s="16">
        <f>SUM(F206:F213)</f>
        <v>134.27499999999998</v>
      </c>
      <c r="G214" s="16">
        <f>SUM(G206:G213)</f>
        <v>1007.5</v>
      </c>
      <c r="H214" s="16"/>
      <c r="I214" s="16">
        <f aca="true" t="shared" si="24" ref="I214:O214">SUM(I206:I213)</f>
        <v>0.52</v>
      </c>
      <c r="J214" s="16">
        <f t="shared" si="24"/>
        <v>21.575</v>
      </c>
      <c r="K214" s="16">
        <f t="shared" si="24"/>
        <v>40.24</v>
      </c>
      <c r="L214" s="16">
        <f t="shared" si="24"/>
        <v>255.79399999999998</v>
      </c>
      <c r="M214" s="16">
        <f t="shared" si="24"/>
        <v>129.9</v>
      </c>
      <c r="N214" s="16">
        <f t="shared" si="24"/>
        <v>542.8</v>
      </c>
      <c r="O214" s="16">
        <f t="shared" si="24"/>
        <v>14.12</v>
      </c>
    </row>
    <row r="215" spans="1:15" ht="25.5" customHeight="1">
      <c r="A215" s="6"/>
      <c r="B215" s="67" t="s">
        <v>36</v>
      </c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</row>
    <row r="216" spans="1:21" s="20" customFormat="1" ht="26.25" customHeight="1">
      <c r="A216" s="17">
        <v>1</v>
      </c>
      <c r="B216" s="62" t="s">
        <v>155</v>
      </c>
      <c r="C216" s="18" t="s">
        <v>138</v>
      </c>
      <c r="D216" s="19">
        <v>0.075</v>
      </c>
      <c r="E216" s="19">
        <v>0.125</v>
      </c>
      <c r="F216" s="19">
        <v>1.875</v>
      </c>
      <c r="G216" s="19">
        <v>12</v>
      </c>
      <c r="H216" s="18" t="s">
        <v>37</v>
      </c>
      <c r="I216" s="19">
        <v>0</v>
      </c>
      <c r="J216" s="19">
        <v>4.875</v>
      </c>
      <c r="K216" s="19">
        <v>0</v>
      </c>
      <c r="L216" s="19">
        <v>14</v>
      </c>
      <c r="M216" s="19">
        <v>17</v>
      </c>
      <c r="N216" s="19">
        <v>30</v>
      </c>
      <c r="O216" s="19">
        <v>0.5</v>
      </c>
      <c r="U216" s="21"/>
    </row>
    <row r="217" spans="1:15" ht="27" customHeight="1">
      <c r="A217" s="6">
        <v>2</v>
      </c>
      <c r="B217" s="24" t="s">
        <v>54</v>
      </c>
      <c r="C217" s="25" t="s">
        <v>144</v>
      </c>
      <c r="D217" s="26">
        <v>1.8</v>
      </c>
      <c r="E217" s="26">
        <v>5</v>
      </c>
      <c r="F217" s="26">
        <v>12.3</v>
      </c>
      <c r="G217" s="26">
        <v>102</v>
      </c>
      <c r="H217" s="25" t="s">
        <v>55</v>
      </c>
      <c r="I217" s="26">
        <v>0</v>
      </c>
      <c r="J217" s="26">
        <v>22.2</v>
      </c>
      <c r="K217" s="26">
        <v>0.2</v>
      </c>
      <c r="L217" s="26">
        <v>27.4</v>
      </c>
      <c r="M217" s="26">
        <v>54.5</v>
      </c>
      <c r="N217" s="26">
        <v>51.8</v>
      </c>
      <c r="O217" s="11">
        <v>1.3</v>
      </c>
    </row>
    <row r="218" spans="1:15" ht="21.75" customHeight="1">
      <c r="A218" s="6">
        <v>3</v>
      </c>
      <c r="B218" s="9" t="s">
        <v>92</v>
      </c>
      <c r="C218" s="10" t="s">
        <v>143</v>
      </c>
      <c r="D218" s="11">
        <v>11.6</v>
      </c>
      <c r="E218" s="11">
        <v>13.5</v>
      </c>
      <c r="F218" s="11">
        <v>13.79</v>
      </c>
      <c r="G218" s="11">
        <v>224</v>
      </c>
      <c r="H218" s="10" t="s">
        <v>93</v>
      </c>
      <c r="I218" s="11">
        <v>0.056</v>
      </c>
      <c r="J218" s="11">
        <v>0.2</v>
      </c>
      <c r="K218" s="11">
        <v>31.2</v>
      </c>
      <c r="L218" s="11">
        <v>18.2</v>
      </c>
      <c r="M218" s="11">
        <v>32.1</v>
      </c>
      <c r="N218" s="11">
        <v>116.6</v>
      </c>
      <c r="O218" s="11">
        <v>8.4</v>
      </c>
    </row>
    <row r="219" spans="1:15" s="44" customFormat="1" ht="13.5" customHeight="1">
      <c r="A219" s="41">
        <v>4</v>
      </c>
      <c r="B219" s="34" t="s">
        <v>108</v>
      </c>
      <c r="C219" s="42" t="s">
        <v>23</v>
      </c>
      <c r="D219" s="43">
        <v>2.5</v>
      </c>
      <c r="E219" s="43">
        <v>15.7</v>
      </c>
      <c r="F219" s="43">
        <v>0.5</v>
      </c>
      <c r="G219" s="43">
        <v>202</v>
      </c>
      <c r="H219" s="42" t="s">
        <v>109</v>
      </c>
      <c r="I219" s="43">
        <v>0</v>
      </c>
      <c r="J219" s="43">
        <v>15.8</v>
      </c>
      <c r="K219" s="43">
        <v>65.7</v>
      </c>
      <c r="L219" s="43">
        <v>23.2</v>
      </c>
      <c r="M219" s="43">
        <v>53</v>
      </c>
      <c r="N219" s="43">
        <v>64.2</v>
      </c>
      <c r="O219" s="43">
        <v>0.8</v>
      </c>
    </row>
    <row r="220" spans="1:15" ht="33.75" customHeight="1">
      <c r="A220" s="6">
        <v>4</v>
      </c>
      <c r="B220" s="9" t="s">
        <v>123</v>
      </c>
      <c r="C220" s="10" t="s">
        <v>23</v>
      </c>
      <c r="D220" s="11">
        <v>0.1</v>
      </c>
      <c r="E220" s="11">
        <v>0</v>
      </c>
      <c r="F220" s="11">
        <v>26.9</v>
      </c>
      <c r="G220" s="11">
        <v>110.2</v>
      </c>
      <c r="H220" s="10" t="s">
        <v>66</v>
      </c>
      <c r="I220" s="11">
        <v>0</v>
      </c>
      <c r="J220" s="11">
        <v>3</v>
      </c>
      <c r="K220" s="11">
        <v>0</v>
      </c>
      <c r="L220" s="11">
        <v>5</v>
      </c>
      <c r="M220" s="11">
        <v>15.2</v>
      </c>
      <c r="N220" s="11">
        <v>9.1</v>
      </c>
      <c r="O220" s="11">
        <v>0.1</v>
      </c>
    </row>
    <row r="221" spans="1:15" ht="20.25" customHeight="1">
      <c r="A221" s="6">
        <v>5</v>
      </c>
      <c r="B221" s="9" t="s">
        <v>24</v>
      </c>
      <c r="C221" s="13" t="s">
        <v>25</v>
      </c>
      <c r="D221" s="12">
        <v>3.95</v>
      </c>
      <c r="E221" s="11">
        <v>0.5</v>
      </c>
      <c r="F221" s="11">
        <v>24.15</v>
      </c>
      <c r="G221" s="11">
        <v>116.9</v>
      </c>
      <c r="H221" s="11"/>
      <c r="I221" s="11">
        <v>0.1</v>
      </c>
      <c r="J221" s="11">
        <v>0</v>
      </c>
      <c r="K221" s="11">
        <v>0</v>
      </c>
      <c r="L221" s="11">
        <v>16.5</v>
      </c>
      <c r="M221" s="11">
        <v>11.5</v>
      </c>
      <c r="N221" s="11">
        <v>42</v>
      </c>
      <c r="O221" s="11">
        <v>1</v>
      </c>
    </row>
    <row r="222" spans="1:15" ht="21.75" customHeight="1">
      <c r="A222" s="6">
        <v>6</v>
      </c>
      <c r="B222" s="9" t="s">
        <v>26</v>
      </c>
      <c r="C222" s="13" t="s">
        <v>25</v>
      </c>
      <c r="D222" s="11">
        <v>4.25</v>
      </c>
      <c r="E222" s="12">
        <v>1.65</v>
      </c>
      <c r="F222" s="12">
        <v>21.25</v>
      </c>
      <c r="G222" s="12">
        <v>129</v>
      </c>
      <c r="H222" s="11"/>
      <c r="I222" s="11">
        <v>0.1</v>
      </c>
      <c r="J222" s="11">
        <v>0</v>
      </c>
      <c r="K222" s="11">
        <v>0</v>
      </c>
      <c r="L222" s="11">
        <v>16.5</v>
      </c>
      <c r="M222" s="11">
        <v>11.5</v>
      </c>
      <c r="N222" s="11">
        <v>42</v>
      </c>
      <c r="O222" s="11">
        <v>1</v>
      </c>
    </row>
    <row r="223" spans="1:15" ht="30" customHeight="1">
      <c r="A223" s="6">
        <v>7</v>
      </c>
      <c r="B223" s="14" t="s">
        <v>33</v>
      </c>
      <c r="C223" s="13" t="s">
        <v>34</v>
      </c>
      <c r="D223" s="11">
        <v>0.4</v>
      </c>
      <c r="E223" s="11">
        <v>0.4</v>
      </c>
      <c r="F223" s="11">
        <v>11.7</v>
      </c>
      <c r="G223" s="11">
        <v>56.4</v>
      </c>
      <c r="H223" s="11"/>
      <c r="I223" s="11">
        <v>0.02</v>
      </c>
      <c r="J223" s="11">
        <v>12</v>
      </c>
      <c r="K223" s="11">
        <v>0.04</v>
      </c>
      <c r="L223" s="11">
        <v>0.094</v>
      </c>
      <c r="M223" s="11">
        <v>19.2</v>
      </c>
      <c r="N223" s="11">
        <v>12</v>
      </c>
      <c r="O223" s="11">
        <v>2.4</v>
      </c>
    </row>
    <row r="224" spans="1:15" ht="21.75" customHeight="1">
      <c r="A224" s="6"/>
      <c r="B224" s="15" t="s">
        <v>35</v>
      </c>
      <c r="C224" s="7">
        <v>1085</v>
      </c>
      <c r="D224" s="16">
        <f>SUM(D216:D222)</f>
        <v>24.275</v>
      </c>
      <c r="E224" s="16">
        <f>SUM(E216:E222)</f>
        <v>36.475</v>
      </c>
      <c r="F224" s="16">
        <f>SUM(F216:F222)</f>
        <v>100.76499999999999</v>
      </c>
      <c r="G224" s="16">
        <f>SUM(G216:G222)</f>
        <v>896.1</v>
      </c>
      <c r="H224" s="16"/>
      <c r="I224" s="16">
        <f aca="true" t="shared" si="25" ref="I224:O224">SUM(I216:I222)</f>
        <v>0.256</v>
      </c>
      <c r="J224" s="16">
        <f t="shared" si="25"/>
        <v>46.075</v>
      </c>
      <c r="K224" s="16">
        <f t="shared" si="25"/>
        <v>97.1</v>
      </c>
      <c r="L224" s="16">
        <f t="shared" si="25"/>
        <v>120.8</v>
      </c>
      <c r="M224" s="16">
        <f t="shared" si="25"/>
        <v>194.79999999999998</v>
      </c>
      <c r="N224" s="16">
        <f t="shared" si="25"/>
        <v>355.7</v>
      </c>
      <c r="O224" s="16">
        <f t="shared" si="25"/>
        <v>13.100000000000001</v>
      </c>
    </row>
    <row r="225" spans="1:15" ht="22.5" customHeight="1">
      <c r="A225" s="6"/>
      <c r="B225" s="45" t="s">
        <v>46</v>
      </c>
      <c r="C225" s="46">
        <f>C214+C224</f>
        <v>1937</v>
      </c>
      <c r="D225" s="47">
        <f>D224+D214</f>
        <v>58.14999999999999</v>
      </c>
      <c r="E225" s="47">
        <f aca="true" t="shared" si="26" ref="E225:O225">E224+E214</f>
        <v>76.215</v>
      </c>
      <c r="F225" s="47">
        <f t="shared" si="26"/>
        <v>235.03999999999996</v>
      </c>
      <c r="G225" s="47">
        <f t="shared" si="26"/>
        <v>1903.6</v>
      </c>
      <c r="H225" s="47">
        <f t="shared" si="26"/>
        <v>0</v>
      </c>
      <c r="I225" s="47">
        <f t="shared" si="26"/>
        <v>0.776</v>
      </c>
      <c r="J225" s="47">
        <f t="shared" si="26"/>
        <v>67.65</v>
      </c>
      <c r="K225" s="47">
        <f t="shared" si="26"/>
        <v>137.34</v>
      </c>
      <c r="L225" s="47">
        <f t="shared" si="26"/>
        <v>376.594</v>
      </c>
      <c r="M225" s="47">
        <f t="shared" si="26"/>
        <v>324.7</v>
      </c>
      <c r="N225" s="47">
        <f t="shared" si="26"/>
        <v>898.5</v>
      </c>
      <c r="O225" s="47">
        <f t="shared" si="26"/>
        <v>27.22</v>
      </c>
    </row>
    <row r="226" spans="1:15" ht="25.5" customHeight="1">
      <c r="A226" s="74">
        <v>9</v>
      </c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</row>
    <row r="227" spans="1:15" ht="19.5" customHeight="1">
      <c r="A227" s="6"/>
      <c r="B227" s="67" t="s">
        <v>124</v>
      </c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</row>
    <row r="228" spans="1:15" ht="33.75" customHeight="1">
      <c r="A228" s="72" t="s">
        <v>1</v>
      </c>
      <c r="B228" s="67" t="s">
        <v>2</v>
      </c>
      <c r="C228" s="67" t="s">
        <v>3</v>
      </c>
      <c r="D228" s="67" t="s">
        <v>4</v>
      </c>
      <c r="E228" s="67"/>
      <c r="F228" s="67"/>
      <c r="G228" s="67" t="s">
        <v>5</v>
      </c>
      <c r="H228" s="73" t="s">
        <v>6</v>
      </c>
      <c r="I228" s="67" t="s">
        <v>7</v>
      </c>
      <c r="J228" s="67"/>
      <c r="K228" s="67"/>
      <c r="L228" s="67" t="s">
        <v>8</v>
      </c>
      <c r="M228" s="67"/>
      <c r="N228" s="67"/>
      <c r="O228" s="67"/>
    </row>
    <row r="229" spans="1:15" ht="33.75" customHeight="1">
      <c r="A229" s="72"/>
      <c r="B229" s="67"/>
      <c r="C229" s="67"/>
      <c r="D229" s="7" t="s">
        <v>9</v>
      </c>
      <c r="E229" s="7" t="s">
        <v>10</v>
      </c>
      <c r="F229" s="7" t="s">
        <v>11</v>
      </c>
      <c r="G229" s="67"/>
      <c r="H229" s="73"/>
      <c r="I229" s="7" t="s">
        <v>12</v>
      </c>
      <c r="J229" s="7" t="s">
        <v>13</v>
      </c>
      <c r="K229" s="7" t="s">
        <v>14</v>
      </c>
      <c r="L229" s="7" t="s">
        <v>15</v>
      </c>
      <c r="M229" s="7" t="s">
        <v>16</v>
      </c>
      <c r="N229" s="7" t="s">
        <v>17</v>
      </c>
      <c r="O229" s="7" t="s">
        <v>18</v>
      </c>
    </row>
    <row r="230" spans="1:15" s="23" customFormat="1" ht="12.75" customHeight="1">
      <c r="A230" s="8">
        <v>1</v>
      </c>
      <c r="B230" s="7">
        <v>2</v>
      </c>
      <c r="C230" s="7">
        <v>3</v>
      </c>
      <c r="D230" s="7">
        <v>4</v>
      </c>
      <c r="E230" s="8">
        <v>5</v>
      </c>
      <c r="F230" s="7">
        <v>6</v>
      </c>
      <c r="G230" s="8">
        <v>7</v>
      </c>
      <c r="H230" s="7">
        <v>8</v>
      </c>
      <c r="I230" s="7">
        <v>9</v>
      </c>
      <c r="J230" s="7">
        <v>10</v>
      </c>
      <c r="K230" s="8">
        <v>11</v>
      </c>
      <c r="L230" s="7">
        <v>12</v>
      </c>
      <c r="M230" s="8">
        <v>13</v>
      </c>
      <c r="N230" s="7">
        <v>14</v>
      </c>
      <c r="O230" s="7">
        <v>15</v>
      </c>
    </row>
    <row r="231" spans="1:15" ht="25.5" customHeight="1">
      <c r="A231" s="6"/>
      <c r="B231" s="67" t="s">
        <v>19</v>
      </c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</row>
    <row r="232" spans="1:15" ht="26.25" customHeight="1">
      <c r="A232" s="6">
        <v>1</v>
      </c>
      <c r="B232" s="9" t="s">
        <v>125</v>
      </c>
      <c r="C232" s="10" t="s">
        <v>153</v>
      </c>
      <c r="D232" s="11">
        <v>17.7</v>
      </c>
      <c r="E232" s="11">
        <v>17.3</v>
      </c>
      <c r="F232" s="11">
        <v>40.3</v>
      </c>
      <c r="G232" s="11">
        <v>388.6</v>
      </c>
      <c r="H232" s="10" t="s">
        <v>126</v>
      </c>
      <c r="I232" s="11">
        <v>0.1</v>
      </c>
      <c r="J232" s="11">
        <v>0.34</v>
      </c>
      <c r="K232" s="11">
        <v>94</v>
      </c>
      <c r="L232" s="11">
        <v>26.5</v>
      </c>
      <c r="M232" s="11">
        <v>136.7</v>
      </c>
      <c r="N232" s="11">
        <v>211.2</v>
      </c>
      <c r="O232" s="11">
        <v>1.2</v>
      </c>
    </row>
    <row r="233" spans="1:15" ht="20.25" customHeight="1">
      <c r="A233" s="6">
        <v>2</v>
      </c>
      <c r="B233" s="9" t="s">
        <v>127</v>
      </c>
      <c r="C233" s="10" t="s">
        <v>23</v>
      </c>
      <c r="D233" s="11">
        <v>2.9</v>
      </c>
      <c r="E233" s="11">
        <v>1.9</v>
      </c>
      <c r="F233" s="11">
        <v>20.9</v>
      </c>
      <c r="G233" s="11">
        <v>113.4</v>
      </c>
      <c r="H233" s="10" t="s">
        <v>53</v>
      </c>
      <c r="I233" s="11">
        <v>0</v>
      </c>
      <c r="J233" s="11">
        <v>0.2</v>
      </c>
      <c r="K233" s="11">
        <v>1</v>
      </c>
      <c r="L233" s="11">
        <v>1.3</v>
      </c>
      <c r="M233" s="11">
        <v>128.7</v>
      </c>
      <c r="N233" s="11">
        <v>86.5</v>
      </c>
      <c r="O233" s="11">
        <v>0</v>
      </c>
    </row>
    <row r="234" spans="1:15" ht="21.75" customHeight="1">
      <c r="A234" s="6">
        <v>3</v>
      </c>
      <c r="B234" s="9" t="s">
        <v>24</v>
      </c>
      <c r="C234" s="13" t="s">
        <v>25</v>
      </c>
      <c r="D234" s="11">
        <v>3.95</v>
      </c>
      <c r="E234" s="11">
        <v>0.5</v>
      </c>
      <c r="F234" s="11">
        <v>24.2</v>
      </c>
      <c r="G234" s="11">
        <v>116.9</v>
      </c>
      <c r="H234" s="10"/>
      <c r="I234" s="11">
        <v>0.1</v>
      </c>
      <c r="J234" s="11">
        <v>0</v>
      </c>
      <c r="K234" s="11">
        <v>0</v>
      </c>
      <c r="L234" s="11">
        <v>16.5</v>
      </c>
      <c r="M234" s="11">
        <v>11.5</v>
      </c>
      <c r="N234" s="11">
        <v>42</v>
      </c>
      <c r="O234" s="11">
        <v>1</v>
      </c>
    </row>
    <row r="235" spans="1:15" ht="21.75" customHeight="1">
      <c r="A235" s="6">
        <v>4</v>
      </c>
      <c r="B235" s="9" t="s">
        <v>26</v>
      </c>
      <c r="C235" s="13" t="s">
        <v>25</v>
      </c>
      <c r="D235" s="11">
        <v>4.25</v>
      </c>
      <c r="E235" s="12">
        <v>1.65</v>
      </c>
      <c r="F235" s="12">
        <v>21.25</v>
      </c>
      <c r="G235" s="12">
        <v>129</v>
      </c>
      <c r="H235" s="11"/>
      <c r="I235" s="11">
        <v>0.1</v>
      </c>
      <c r="J235" s="11">
        <v>0</v>
      </c>
      <c r="K235" s="11">
        <v>0</v>
      </c>
      <c r="L235" s="11">
        <v>16.5</v>
      </c>
      <c r="M235" s="11">
        <v>11.5</v>
      </c>
      <c r="N235" s="11">
        <v>42</v>
      </c>
      <c r="O235" s="11">
        <v>1</v>
      </c>
    </row>
    <row r="236" spans="1:15" ht="23.25" customHeight="1">
      <c r="A236" s="6">
        <v>5</v>
      </c>
      <c r="B236" s="9" t="s">
        <v>27</v>
      </c>
      <c r="C236" s="13" t="s">
        <v>28</v>
      </c>
      <c r="D236" s="11">
        <v>0.08</v>
      </c>
      <c r="E236" s="11">
        <v>7.2</v>
      </c>
      <c r="F236" s="11">
        <v>0.1</v>
      </c>
      <c r="G236" s="11">
        <v>66</v>
      </c>
      <c r="H236" s="10" t="s">
        <v>29</v>
      </c>
      <c r="I236" s="11">
        <v>0</v>
      </c>
      <c r="J236" s="11">
        <v>0</v>
      </c>
      <c r="K236" s="11">
        <v>40</v>
      </c>
      <c r="L236" s="11">
        <v>0</v>
      </c>
      <c r="M236" s="11">
        <v>2.4</v>
      </c>
      <c r="N236" s="11">
        <v>3</v>
      </c>
      <c r="O236" s="11">
        <v>0.02</v>
      </c>
    </row>
    <row r="237" spans="1:15" ht="33.75" customHeight="1">
      <c r="A237" s="6">
        <v>6</v>
      </c>
      <c r="B237" s="9" t="s">
        <v>30</v>
      </c>
      <c r="C237" s="13" t="s">
        <v>31</v>
      </c>
      <c r="D237" s="11">
        <v>3.48</v>
      </c>
      <c r="E237" s="11">
        <v>4.4</v>
      </c>
      <c r="F237" s="11">
        <v>0</v>
      </c>
      <c r="G237" s="11">
        <v>54</v>
      </c>
      <c r="H237" s="10" t="s">
        <v>32</v>
      </c>
      <c r="I237" s="11">
        <v>0</v>
      </c>
      <c r="J237" s="11">
        <v>0.21</v>
      </c>
      <c r="K237" s="11">
        <v>78</v>
      </c>
      <c r="L237" s="11">
        <v>10.5</v>
      </c>
      <c r="M237" s="11">
        <v>264</v>
      </c>
      <c r="N237" s="11">
        <v>150</v>
      </c>
      <c r="O237" s="11">
        <v>0.3</v>
      </c>
    </row>
    <row r="238" spans="1:15" ht="33.75" customHeight="1">
      <c r="A238" s="6">
        <v>7</v>
      </c>
      <c r="B238" s="9" t="s">
        <v>67</v>
      </c>
      <c r="C238" s="10" t="s">
        <v>68</v>
      </c>
      <c r="D238" s="11">
        <v>4.4</v>
      </c>
      <c r="E238" s="11">
        <v>3</v>
      </c>
      <c r="F238" s="11">
        <v>6.5</v>
      </c>
      <c r="G238" s="11">
        <v>96.2</v>
      </c>
      <c r="H238" s="11"/>
      <c r="I238" s="11">
        <v>0.05</v>
      </c>
      <c r="J238" s="11">
        <v>12.5</v>
      </c>
      <c r="K238" s="11"/>
      <c r="L238" s="11">
        <v>50</v>
      </c>
      <c r="M238" s="11">
        <v>15</v>
      </c>
      <c r="N238" s="11">
        <v>35</v>
      </c>
      <c r="O238" s="11">
        <v>0.75</v>
      </c>
    </row>
    <row r="239" spans="1:15" ht="29.25" customHeight="1">
      <c r="A239" s="6"/>
      <c r="B239" s="15" t="s">
        <v>35</v>
      </c>
      <c r="C239" s="7">
        <v>677</v>
      </c>
      <c r="D239" s="16">
        <f>SUM(D232:D238)</f>
        <v>36.75999999999999</v>
      </c>
      <c r="E239" s="16">
        <f>SUM(E232:E238)</f>
        <v>35.949999999999996</v>
      </c>
      <c r="F239" s="16">
        <f>SUM(F232:F238)</f>
        <v>113.24999999999999</v>
      </c>
      <c r="G239" s="16">
        <f>SUM(G232:G238)</f>
        <v>964.1</v>
      </c>
      <c r="H239" s="16"/>
      <c r="I239" s="16">
        <f aca="true" t="shared" si="27" ref="I239:O239">SUM(I232:I238)</f>
        <v>0.35000000000000003</v>
      </c>
      <c r="J239" s="16">
        <f t="shared" si="27"/>
        <v>13.25</v>
      </c>
      <c r="K239" s="16">
        <f t="shared" si="27"/>
        <v>213</v>
      </c>
      <c r="L239" s="16">
        <f t="shared" si="27"/>
        <v>121.3</v>
      </c>
      <c r="M239" s="16">
        <f t="shared" si="27"/>
        <v>569.8</v>
      </c>
      <c r="N239" s="16">
        <f t="shared" si="27"/>
        <v>569.7</v>
      </c>
      <c r="O239" s="16">
        <f t="shared" si="27"/>
        <v>4.27</v>
      </c>
    </row>
    <row r="240" spans="1:15" ht="19.5" customHeight="1">
      <c r="A240" s="6"/>
      <c r="B240" s="67" t="s">
        <v>36</v>
      </c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</row>
    <row r="241" spans="1:21" s="20" customFormat="1" ht="26.25" customHeight="1">
      <c r="A241" s="17">
        <v>1</v>
      </c>
      <c r="B241" s="62" t="s">
        <v>155</v>
      </c>
      <c r="C241" s="18" t="s">
        <v>138</v>
      </c>
      <c r="D241" s="19">
        <v>0.075</v>
      </c>
      <c r="E241" s="19">
        <v>0.125</v>
      </c>
      <c r="F241" s="19">
        <v>1.875</v>
      </c>
      <c r="G241" s="19">
        <v>12</v>
      </c>
      <c r="H241" s="18" t="s">
        <v>37</v>
      </c>
      <c r="I241" s="19">
        <v>0</v>
      </c>
      <c r="J241" s="19">
        <v>4.875</v>
      </c>
      <c r="K241" s="19">
        <v>0</v>
      </c>
      <c r="L241" s="19">
        <v>14</v>
      </c>
      <c r="M241" s="19">
        <v>17</v>
      </c>
      <c r="N241" s="19">
        <v>30</v>
      </c>
      <c r="O241" s="19">
        <v>0.5</v>
      </c>
      <c r="U241" s="21"/>
    </row>
    <row r="242" spans="1:15" ht="24" customHeight="1">
      <c r="A242" s="6">
        <v>2</v>
      </c>
      <c r="B242" s="9" t="s">
        <v>128</v>
      </c>
      <c r="C242" s="10" t="s">
        <v>139</v>
      </c>
      <c r="D242" s="11">
        <v>5.6</v>
      </c>
      <c r="E242" s="11">
        <v>4.8</v>
      </c>
      <c r="F242" s="11">
        <v>10.17</v>
      </c>
      <c r="G242" s="11">
        <v>115</v>
      </c>
      <c r="H242" s="10" t="s">
        <v>129</v>
      </c>
      <c r="I242" s="11">
        <v>0.05</v>
      </c>
      <c r="J242" s="11">
        <v>0.8</v>
      </c>
      <c r="K242" s="11">
        <v>5.87</v>
      </c>
      <c r="L242" s="11">
        <v>16.75</v>
      </c>
      <c r="M242" s="11">
        <v>23.72</v>
      </c>
      <c r="N242" s="11">
        <v>56.55</v>
      </c>
      <c r="O242" s="11">
        <v>0.57</v>
      </c>
    </row>
    <row r="243" spans="1:15" ht="27.75" customHeight="1">
      <c r="A243" s="6">
        <v>3</v>
      </c>
      <c r="B243" s="9" t="s">
        <v>40</v>
      </c>
      <c r="C243" s="10" t="s">
        <v>140</v>
      </c>
      <c r="D243" s="11">
        <v>16.5</v>
      </c>
      <c r="E243" s="11">
        <v>24.2</v>
      </c>
      <c r="F243" s="11">
        <v>14.3</v>
      </c>
      <c r="G243" s="11">
        <v>343.9</v>
      </c>
      <c r="H243" s="10" t="s">
        <v>41</v>
      </c>
      <c r="I243" s="11">
        <v>0.07</v>
      </c>
      <c r="J243" s="11">
        <v>0.33</v>
      </c>
      <c r="K243" s="11">
        <v>0.4</v>
      </c>
      <c r="L243" s="11">
        <v>55.77</v>
      </c>
      <c r="M243" s="11">
        <v>43.1</v>
      </c>
      <c r="N243" s="11">
        <v>188.8</v>
      </c>
      <c r="O243" s="11">
        <v>2.8</v>
      </c>
    </row>
    <row r="244" spans="1:15" ht="33.75" customHeight="1">
      <c r="A244" s="6">
        <v>4</v>
      </c>
      <c r="B244" s="9" t="s">
        <v>130</v>
      </c>
      <c r="C244" s="10" t="s">
        <v>151</v>
      </c>
      <c r="D244" s="11">
        <v>7.1</v>
      </c>
      <c r="E244" s="11">
        <v>10.1</v>
      </c>
      <c r="F244" s="11">
        <v>40.3</v>
      </c>
      <c r="G244" s="11">
        <v>268</v>
      </c>
      <c r="H244" s="10" t="s">
        <v>73</v>
      </c>
      <c r="I244" s="11">
        <v>0.1</v>
      </c>
      <c r="J244" s="11">
        <v>0</v>
      </c>
      <c r="K244" s="11">
        <v>41</v>
      </c>
      <c r="L244" s="11">
        <v>51.4</v>
      </c>
      <c r="M244" s="11">
        <v>29.3</v>
      </c>
      <c r="N244" s="11">
        <v>141</v>
      </c>
      <c r="O244" s="11">
        <v>1.65</v>
      </c>
    </row>
    <row r="245" spans="1:15" ht="22.5" customHeight="1">
      <c r="A245" s="6">
        <v>5</v>
      </c>
      <c r="B245" s="9" t="s">
        <v>44</v>
      </c>
      <c r="C245" s="10" t="s">
        <v>23</v>
      </c>
      <c r="D245" s="11">
        <v>0</v>
      </c>
      <c r="E245" s="11">
        <v>0</v>
      </c>
      <c r="F245" s="11">
        <v>19.4</v>
      </c>
      <c r="G245" s="11">
        <v>77.4</v>
      </c>
      <c r="H245" s="10" t="s">
        <v>45</v>
      </c>
      <c r="I245" s="11">
        <v>0</v>
      </c>
      <c r="J245" s="11">
        <v>0</v>
      </c>
      <c r="K245" s="11">
        <v>0</v>
      </c>
      <c r="L245" s="11">
        <v>2</v>
      </c>
      <c r="M245" s="11">
        <v>9.4</v>
      </c>
      <c r="N245" s="11">
        <v>0</v>
      </c>
      <c r="O245" s="11">
        <v>0</v>
      </c>
    </row>
    <row r="246" spans="1:15" ht="21.75" customHeight="1">
      <c r="A246" s="6">
        <v>6</v>
      </c>
      <c r="B246" s="9" t="s">
        <v>24</v>
      </c>
      <c r="C246" s="13" t="s">
        <v>25</v>
      </c>
      <c r="D246" s="12">
        <v>3.95</v>
      </c>
      <c r="E246" s="11">
        <v>0.5</v>
      </c>
      <c r="F246" s="11">
        <v>24.15</v>
      </c>
      <c r="G246" s="11">
        <v>116.9</v>
      </c>
      <c r="H246" s="11"/>
      <c r="I246" s="11">
        <v>0.1</v>
      </c>
      <c r="J246" s="11">
        <v>0</v>
      </c>
      <c r="K246" s="11">
        <v>0</v>
      </c>
      <c r="L246" s="11">
        <v>16.5</v>
      </c>
      <c r="M246" s="11">
        <v>11.5</v>
      </c>
      <c r="N246" s="11">
        <v>42</v>
      </c>
      <c r="O246" s="11">
        <v>1</v>
      </c>
    </row>
    <row r="247" spans="1:15" ht="18.75" customHeight="1">
      <c r="A247" s="6">
        <v>7</v>
      </c>
      <c r="B247" s="9" t="s">
        <v>26</v>
      </c>
      <c r="C247" s="13" t="s">
        <v>25</v>
      </c>
      <c r="D247" s="11">
        <v>4.25</v>
      </c>
      <c r="E247" s="12">
        <v>1.65</v>
      </c>
      <c r="F247" s="12">
        <v>21.25</v>
      </c>
      <c r="G247" s="12">
        <v>129</v>
      </c>
      <c r="H247" s="11"/>
      <c r="I247" s="11">
        <v>0.1</v>
      </c>
      <c r="J247" s="11">
        <v>0</v>
      </c>
      <c r="K247" s="11">
        <v>0</v>
      </c>
      <c r="L247" s="11">
        <v>16.5</v>
      </c>
      <c r="M247" s="11">
        <v>11.5</v>
      </c>
      <c r="N247" s="11">
        <v>42</v>
      </c>
      <c r="O247" s="11">
        <v>1</v>
      </c>
    </row>
    <row r="248" spans="1:15" ht="27.75" customHeight="1">
      <c r="A248" s="6">
        <v>8</v>
      </c>
      <c r="B248" s="14" t="s">
        <v>33</v>
      </c>
      <c r="C248" s="13" t="s">
        <v>34</v>
      </c>
      <c r="D248" s="11">
        <v>0.4</v>
      </c>
      <c r="E248" s="11">
        <v>0.4</v>
      </c>
      <c r="F248" s="11">
        <v>11.7</v>
      </c>
      <c r="G248" s="11">
        <v>56.4</v>
      </c>
      <c r="H248" s="11"/>
      <c r="I248" s="11">
        <v>0.02</v>
      </c>
      <c r="J248" s="11">
        <v>12</v>
      </c>
      <c r="K248" s="11">
        <v>0.04</v>
      </c>
      <c r="L248" s="11">
        <v>0.094</v>
      </c>
      <c r="M248" s="11">
        <v>19.2</v>
      </c>
      <c r="N248" s="11">
        <v>12</v>
      </c>
      <c r="O248" s="11">
        <v>2.4</v>
      </c>
    </row>
    <row r="249" spans="1:15" ht="21.75" customHeight="1">
      <c r="A249" s="6"/>
      <c r="B249" s="15" t="s">
        <v>35</v>
      </c>
      <c r="C249" s="7">
        <v>1092</v>
      </c>
      <c r="D249" s="16">
        <f>SUM(D241:D247)</f>
        <v>37.475</v>
      </c>
      <c r="E249" s="16">
        <f>SUM(E241:E247)</f>
        <v>41.375</v>
      </c>
      <c r="F249" s="16">
        <f>SUM(F241:F247)</f>
        <v>131.445</v>
      </c>
      <c r="G249" s="16">
        <f>SUM(G241:G247)</f>
        <v>1062.1999999999998</v>
      </c>
      <c r="H249" s="16"/>
      <c r="I249" s="16">
        <f aca="true" t="shared" si="28" ref="I249:O249">SUM(I241:I247)</f>
        <v>0.42000000000000004</v>
      </c>
      <c r="J249" s="16">
        <f t="shared" si="28"/>
        <v>6.005</v>
      </c>
      <c r="K249" s="16">
        <f t="shared" si="28"/>
        <v>47.27</v>
      </c>
      <c r="L249" s="16">
        <f t="shared" si="28"/>
        <v>172.92000000000002</v>
      </c>
      <c r="M249" s="16">
        <f t="shared" si="28"/>
        <v>145.51999999999998</v>
      </c>
      <c r="N249" s="16">
        <f t="shared" si="28"/>
        <v>500.35</v>
      </c>
      <c r="O249" s="16">
        <f t="shared" si="28"/>
        <v>7.52</v>
      </c>
    </row>
    <row r="250" spans="1:15" ht="20.25" customHeight="1">
      <c r="A250" s="6"/>
      <c r="B250" s="45" t="s">
        <v>46</v>
      </c>
      <c r="C250" s="46">
        <f>C239+C249</f>
        <v>1769</v>
      </c>
      <c r="D250" s="48">
        <f>D249+D239</f>
        <v>74.23499999999999</v>
      </c>
      <c r="E250" s="48">
        <f aca="true" t="shared" si="29" ref="E250:O250">E249+E239</f>
        <v>77.32499999999999</v>
      </c>
      <c r="F250" s="48">
        <f t="shared" si="29"/>
        <v>244.695</v>
      </c>
      <c r="G250" s="48">
        <f t="shared" si="29"/>
        <v>2026.2999999999997</v>
      </c>
      <c r="H250" s="48"/>
      <c r="I250" s="48">
        <f t="shared" si="29"/>
        <v>0.77</v>
      </c>
      <c r="J250" s="48">
        <f t="shared" si="29"/>
        <v>19.255</v>
      </c>
      <c r="K250" s="48">
        <f t="shared" si="29"/>
        <v>260.27</v>
      </c>
      <c r="L250" s="48">
        <f t="shared" si="29"/>
        <v>294.22</v>
      </c>
      <c r="M250" s="48">
        <f t="shared" si="29"/>
        <v>715.3199999999999</v>
      </c>
      <c r="N250" s="48">
        <f t="shared" si="29"/>
        <v>1070.0500000000002</v>
      </c>
      <c r="O250" s="48">
        <f t="shared" si="29"/>
        <v>11.79</v>
      </c>
    </row>
    <row r="251" spans="2:15" ht="13.5" customHeight="1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70"/>
    </row>
    <row r="252" spans="2:15" ht="24" customHeight="1">
      <c r="B252" s="71" t="s">
        <v>131</v>
      </c>
      <c r="C252" s="71"/>
      <c r="D252" s="71"/>
      <c r="E252" s="71"/>
      <c r="F252" s="71"/>
      <c r="G252" s="71"/>
      <c r="H252" s="71"/>
      <c r="I252" s="71"/>
      <c r="J252" s="71"/>
      <c r="K252" s="71"/>
      <c r="L252" s="50"/>
      <c r="M252" s="50"/>
      <c r="N252" s="50"/>
      <c r="O252" s="70"/>
    </row>
    <row r="253" spans="2:15" ht="21" customHeight="1">
      <c r="B253" s="68" t="s">
        <v>132</v>
      </c>
      <c r="C253" s="68"/>
      <c r="D253" s="68" t="s">
        <v>4</v>
      </c>
      <c r="E253" s="68"/>
      <c r="F253" s="68"/>
      <c r="G253" s="68"/>
      <c r="H253" s="68"/>
      <c r="I253" s="68" t="s">
        <v>133</v>
      </c>
      <c r="J253" s="68"/>
      <c r="K253" s="68"/>
      <c r="L253" s="52"/>
      <c r="M253" s="52"/>
      <c r="N253" s="52"/>
      <c r="O253" s="70"/>
    </row>
    <row r="254" spans="2:15" ht="21.75" customHeight="1">
      <c r="B254" s="68"/>
      <c r="C254" s="68"/>
      <c r="D254" s="68" t="s">
        <v>9</v>
      </c>
      <c r="E254" s="68"/>
      <c r="F254" s="51" t="s">
        <v>10</v>
      </c>
      <c r="G254" s="68" t="s">
        <v>11</v>
      </c>
      <c r="H254" s="68"/>
      <c r="I254" s="68"/>
      <c r="J254" s="68"/>
      <c r="K254" s="68"/>
      <c r="L254" s="52"/>
      <c r="M254" s="52"/>
      <c r="N254" s="52"/>
      <c r="O254" s="70"/>
    </row>
    <row r="255" spans="2:15" ht="24" customHeight="1">
      <c r="B255" s="63" t="s">
        <v>134</v>
      </c>
      <c r="C255" s="63"/>
      <c r="D255" s="65">
        <f>SUM(D250,D225,D199,D175,D150,D125,D100,D76,D51,D26)</f>
        <v>634.855</v>
      </c>
      <c r="E255" s="65"/>
      <c r="F255" s="39">
        <f>SUM(E250,E225,E199,E175,E150,E125,E100,E76,E51,E26)</f>
        <v>657.36</v>
      </c>
      <c r="G255" s="65">
        <f>SUM(F250,F225,F199,F175,F150,F125,F100,F76,F51,F26)</f>
        <v>2436.9350000000004</v>
      </c>
      <c r="H255" s="65"/>
      <c r="I255" s="65">
        <f>SUM(G250,G225,G199,G175,G150,G125,G100,G76,G51,G26)</f>
        <v>18707.4</v>
      </c>
      <c r="J255" s="65"/>
      <c r="K255" s="65"/>
      <c r="L255" s="52"/>
      <c r="M255" s="52"/>
      <c r="N255" s="52"/>
      <c r="O255" s="70"/>
    </row>
    <row r="256" spans="2:15" ht="24.75" customHeight="1">
      <c r="B256" s="63" t="s">
        <v>135</v>
      </c>
      <c r="C256" s="63"/>
      <c r="D256" s="65">
        <f>D255/10</f>
        <v>63.4855</v>
      </c>
      <c r="E256" s="65"/>
      <c r="F256" s="39">
        <f>F255/10</f>
        <v>65.736</v>
      </c>
      <c r="G256" s="65">
        <f>G255/10</f>
        <v>243.69350000000003</v>
      </c>
      <c r="H256" s="65"/>
      <c r="I256" s="65">
        <f>I255/10</f>
        <v>1870.7400000000002</v>
      </c>
      <c r="J256" s="65"/>
      <c r="K256" s="65"/>
      <c r="L256" s="52"/>
      <c r="M256" s="52"/>
      <c r="N256" s="52"/>
      <c r="O256" s="70"/>
    </row>
    <row r="257" spans="2:15" ht="19.5" customHeight="1">
      <c r="B257" s="53"/>
      <c r="C257" s="54"/>
      <c r="D257" s="54"/>
      <c r="E257" s="54"/>
      <c r="F257" s="54"/>
      <c r="G257" s="54"/>
      <c r="H257" s="54"/>
      <c r="I257" s="54"/>
      <c r="J257" s="54"/>
      <c r="K257" s="54"/>
      <c r="L257" s="52"/>
      <c r="M257" s="52"/>
      <c r="N257" s="52"/>
      <c r="O257" s="70"/>
    </row>
    <row r="258" spans="1:22" ht="19.5" customHeight="1">
      <c r="A258" s="2"/>
      <c r="B258" s="66" t="s">
        <v>132</v>
      </c>
      <c r="C258" s="66"/>
      <c r="D258" s="67" t="s">
        <v>7</v>
      </c>
      <c r="E258" s="67"/>
      <c r="F258" s="67"/>
      <c r="G258" s="67" t="s">
        <v>8</v>
      </c>
      <c r="H258" s="67"/>
      <c r="I258" s="67"/>
      <c r="J258" s="67"/>
      <c r="K258" s="54"/>
      <c r="L258" s="54"/>
      <c r="M258" s="54"/>
      <c r="N258" s="54"/>
      <c r="O258" s="54"/>
      <c r="P258" s="54"/>
      <c r="Q258" s="54"/>
      <c r="R258" s="54"/>
      <c r="S258" s="52"/>
      <c r="T258" s="52"/>
      <c r="U258" s="52"/>
      <c r="V258" s="49"/>
    </row>
    <row r="259" spans="1:22" ht="19.5" customHeight="1">
      <c r="A259" s="2"/>
      <c r="B259" s="66"/>
      <c r="C259" s="66"/>
      <c r="D259" s="55" t="s">
        <v>12</v>
      </c>
      <c r="E259" s="55" t="s">
        <v>13</v>
      </c>
      <c r="F259" s="55" t="s">
        <v>14</v>
      </c>
      <c r="G259" s="55" t="s">
        <v>15</v>
      </c>
      <c r="H259" s="55" t="s">
        <v>16</v>
      </c>
      <c r="I259" s="55" t="s">
        <v>17</v>
      </c>
      <c r="J259" s="55" t="s">
        <v>18</v>
      </c>
      <c r="K259" s="54"/>
      <c r="L259" s="54"/>
      <c r="M259" s="54"/>
      <c r="N259" s="54"/>
      <c r="O259" s="54"/>
      <c r="P259" s="54"/>
      <c r="Q259" s="54"/>
      <c r="R259" s="54"/>
      <c r="S259" s="52"/>
      <c r="T259" s="52"/>
      <c r="U259" s="52"/>
      <c r="V259" s="49"/>
    </row>
    <row r="260" spans="1:22" ht="19.5" customHeight="1">
      <c r="A260" s="2"/>
      <c r="B260" s="63" t="s">
        <v>134</v>
      </c>
      <c r="C260" s="63"/>
      <c r="D260" s="56">
        <f aca="true" t="shared" si="30" ref="D260:J260">I250+I225+I199+I175+I150+I125+I100+I76+I51+I26</f>
        <v>8.342000000000002</v>
      </c>
      <c r="E260" s="56">
        <f t="shared" si="30"/>
        <v>716.125</v>
      </c>
      <c r="F260" s="56">
        <f t="shared" si="30"/>
        <v>1163.8500000000001</v>
      </c>
      <c r="G260" s="56">
        <f t="shared" si="30"/>
        <v>3049.2380000000003</v>
      </c>
      <c r="H260" s="56">
        <f t="shared" si="30"/>
        <v>5302.22</v>
      </c>
      <c r="I260" s="56">
        <f t="shared" si="30"/>
        <v>9590.31</v>
      </c>
      <c r="J260" s="56">
        <f t="shared" si="30"/>
        <v>191.54999999999998</v>
      </c>
      <c r="K260" s="54"/>
      <c r="L260" s="54"/>
      <c r="M260" s="54"/>
      <c r="N260" s="54"/>
      <c r="O260" s="54"/>
      <c r="P260" s="54"/>
      <c r="Q260" s="54"/>
      <c r="R260" s="54"/>
      <c r="S260" s="52"/>
      <c r="T260" s="52"/>
      <c r="U260" s="52"/>
      <c r="V260" s="49"/>
    </row>
    <row r="261" spans="1:22" ht="19.5" customHeight="1">
      <c r="A261" s="2"/>
      <c r="B261" s="63" t="s">
        <v>135</v>
      </c>
      <c r="C261" s="63"/>
      <c r="D261" s="57">
        <f aca="true" t="shared" si="31" ref="D261:J261">D260/10</f>
        <v>0.8342000000000003</v>
      </c>
      <c r="E261" s="57">
        <f t="shared" si="31"/>
        <v>71.6125</v>
      </c>
      <c r="F261" s="57">
        <f t="shared" si="31"/>
        <v>116.38500000000002</v>
      </c>
      <c r="G261" s="57">
        <f t="shared" si="31"/>
        <v>304.9238</v>
      </c>
      <c r="H261" s="57">
        <f t="shared" si="31"/>
        <v>530.222</v>
      </c>
      <c r="I261" s="57">
        <f t="shared" si="31"/>
        <v>959.031</v>
      </c>
      <c r="J261" s="57">
        <f t="shared" si="31"/>
        <v>19.154999999999998</v>
      </c>
      <c r="K261" s="54"/>
      <c r="L261" s="54"/>
      <c r="M261" s="54"/>
      <c r="N261" s="54"/>
      <c r="O261" s="54"/>
      <c r="P261" s="54"/>
      <c r="Q261" s="54"/>
      <c r="R261" s="54"/>
      <c r="S261" s="52"/>
      <c r="T261" s="52"/>
      <c r="U261" s="52"/>
      <c r="V261" s="49"/>
    </row>
    <row r="262" spans="1:22" ht="19.5" customHeight="1">
      <c r="A262" s="2"/>
      <c r="C262" s="2"/>
      <c r="D262" s="58"/>
      <c r="E262" s="58"/>
      <c r="F262" s="58"/>
      <c r="G262" s="58"/>
      <c r="H262" s="58"/>
      <c r="I262" s="58"/>
      <c r="J262" s="58"/>
      <c r="K262" s="54"/>
      <c r="L262" s="54"/>
      <c r="M262" s="54"/>
      <c r="N262" s="54"/>
      <c r="O262" s="54"/>
      <c r="P262" s="54"/>
      <c r="Q262" s="54"/>
      <c r="R262" s="54"/>
      <c r="S262" s="52"/>
      <c r="T262" s="52"/>
      <c r="U262" s="52"/>
      <c r="V262" s="49"/>
    </row>
    <row r="263" ht="20.25" customHeight="1">
      <c r="B263" s="59" t="s">
        <v>136</v>
      </c>
    </row>
    <row r="264" spans="1:15" s="60" customFormat="1" ht="25.5" customHeight="1">
      <c r="A264" s="64">
        <v>10</v>
      </c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</row>
  </sheetData>
  <sheetProtection selectLockedCells="1" selectUnlockedCells="1"/>
  <mergeCells count="142">
    <mergeCell ref="B2:O2"/>
    <mergeCell ref="B3:O3"/>
    <mergeCell ref="A4:A5"/>
    <mergeCell ref="B4:B5"/>
    <mergeCell ref="C4:C5"/>
    <mergeCell ref="D4:F4"/>
    <mergeCell ref="G4:G5"/>
    <mergeCell ref="H4:H5"/>
    <mergeCell ref="I4:K4"/>
    <mergeCell ref="L4:O4"/>
    <mergeCell ref="I54:K54"/>
    <mergeCell ref="L54:O54"/>
    <mergeCell ref="B7:O7"/>
    <mergeCell ref="B16:O16"/>
    <mergeCell ref="A27:O27"/>
    <mergeCell ref="B28:O28"/>
    <mergeCell ref="A29:A30"/>
    <mergeCell ref="B29:B30"/>
    <mergeCell ref="C29:C30"/>
    <mergeCell ref="D29:F29"/>
    <mergeCell ref="I29:K29"/>
    <mergeCell ref="L29:O29"/>
    <mergeCell ref="B32:O32"/>
    <mergeCell ref="B41:O41"/>
    <mergeCell ref="A52:O52"/>
    <mergeCell ref="B53:O53"/>
    <mergeCell ref="G29:G30"/>
    <mergeCell ref="H29:H30"/>
    <mergeCell ref="B57:O57"/>
    <mergeCell ref="B66:O66"/>
    <mergeCell ref="A77:O77"/>
    <mergeCell ref="B78:O78"/>
    <mergeCell ref="A54:A55"/>
    <mergeCell ref="B54:B55"/>
    <mergeCell ref="C54:C55"/>
    <mergeCell ref="D54:F54"/>
    <mergeCell ref="G54:G55"/>
    <mergeCell ref="H54:H55"/>
    <mergeCell ref="A79:A80"/>
    <mergeCell ref="B79:B80"/>
    <mergeCell ref="C79:C80"/>
    <mergeCell ref="D79:F79"/>
    <mergeCell ref="G79:G80"/>
    <mergeCell ref="H79:H80"/>
    <mergeCell ref="C103:C104"/>
    <mergeCell ref="D103:F103"/>
    <mergeCell ref="G103:G104"/>
    <mergeCell ref="H103:H104"/>
    <mergeCell ref="I79:K79"/>
    <mergeCell ref="L79:O79"/>
    <mergeCell ref="B82:O82"/>
    <mergeCell ref="B91:O91"/>
    <mergeCell ref="A101:O101"/>
    <mergeCell ref="B102:O102"/>
    <mergeCell ref="G128:G129"/>
    <mergeCell ref="H128:H129"/>
    <mergeCell ref="I103:K103"/>
    <mergeCell ref="L103:O103"/>
    <mergeCell ref="B106:O106"/>
    <mergeCell ref="B115:O115"/>
    <mergeCell ref="A126:O126"/>
    <mergeCell ref="B127:O127"/>
    <mergeCell ref="A103:A104"/>
    <mergeCell ref="B103:B104"/>
    <mergeCell ref="I128:K128"/>
    <mergeCell ref="L128:O128"/>
    <mergeCell ref="B131:O131"/>
    <mergeCell ref="B140:O140"/>
    <mergeCell ref="A151:O151"/>
    <mergeCell ref="B152:O152"/>
    <mergeCell ref="A128:A129"/>
    <mergeCell ref="B128:B129"/>
    <mergeCell ref="C128:C129"/>
    <mergeCell ref="D128:F128"/>
    <mergeCell ref="A153:A154"/>
    <mergeCell ref="B153:B154"/>
    <mergeCell ref="C153:C154"/>
    <mergeCell ref="D153:F153"/>
    <mergeCell ref="G153:G154"/>
    <mergeCell ref="H153:H154"/>
    <mergeCell ref="C178:C179"/>
    <mergeCell ref="D178:F178"/>
    <mergeCell ref="G178:G179"/>
    <mergeCell ref="H178:H179"/>
    <mergeCell ref="I153:K153"/>
    <mergeCell ref="L153:O153"/>
    <mergeCell ref="B156:O156"/>
    <mergeCell ref="B165:O165"/>
    <mergeCell ref="A176:O176"/>
    <mergeCell ref="B177:O177"/>
    <mergeCell ref="G202:G203"/>
    <mergeCell ref="H202:H203"/>
    <mergeCell ref="I178:K178"/>
    <mergeCell ref="L178:O178"/>
    <mergeCell ref="B181:O181"/>
    <mergeCell ref="B189:O189"/>
    <mergeCell ref="A200:O200"/>
    <mergeCell ref="B201:N201"/>
    <mergeCell ref="A178:A179"/>
    <mergeCell ref="B178:B179"/>
    <mergeCell ref="I202:K202"/>
    <mergeCell ref="L202:O202"/>
    <mergeCell ref="B205:O205"/>
    <mergeCell ref="B215:O215"/>
    <mergeCell ref="A226:O226"/>
    <mergeCell ref="B227:O227"/>
    <mergeCell ref="A202:A203"/>
    <mergeCell ref="B202:B203"/>
    <mergeCell ref="C202:C203"/>
    <mergeCell ref="D202:F202"/>
    <mergeCell ref="A228:A229"/>
    <mergeCell ref="B228:B229"/>
    <mergeCell ref="C228:C229"/>
    <mergeCell ref="D228:F228"/>
    <mergeCell ref="G228:G229"/>
    <mergeCell ref="H228:H229"/>
    <mergeCell ref="I228:K228"/>
    <mergeCell ref="L228:O228"/>
    <mergeCell ref="B231:O231"/>
    <mergeCell ref="B240:O240"/>
    <mergeCell ref="B251:N251"/>
    <mergeCell ref="O251:O257"/>
    <mergeCell ref="B252:K252"/>
    <mergeCell ref="B253:C254"/>
    <mergeCell ref="D253:H253"/>
    <mergeCell ref="I253:K254"/>
    <mergeCell ref="D254:E254"/>
    <mergeCell ref="G254:H254"/>
    <mergeCell ref="B255:C255"/>
    <mergeCell ref="D255:E255"/>
    <mergeCell ref="G255:H255"/>
    <mergeCell ref="I255:K255"/>
    <mergeCell ref="B260:C260"/>
    <mergeCell ref="B261:C261"/>
    <mergeCell ref="A264:O264"/>
    <mergeCell ref="B256:C256"/>
    <mergeCell ref="D256:E256"/>
    <mergeCell ref="G256:H256"/>
    <mergeCell ref="I256:K256"/>
    <mergeCell ref="B258:C259"/>
    <mergeCell ref="D258:F258"/>
    <mergeCell ref="G258:J258"/>
  </mergeCells>
  <printOptions/>
  <pageMargins left="0.7875" right="0.39375" top="0.3541666666666667" bottom="0.3541666666666667" header="0.5118110236220472" footer="0.5118110236220472"/>
  <pageSetup horizontalDpi="300" verticalDpi="300" orientation="landscape" paperSize="9" scale="62" r:id="rId1"/>
  <rowBreaks count="9" manualBreakCount="9">
    <brk id="27" max="255" man="1"/>
    <brk id="52" max="255" man="1"/>
    <brk id="77" max="255" man="1"/>
    <brk id="101" max="255" man="1"/>
    <brk id="126" max="255" man="1"/>
    <brk id="151" max="255" man="1"/>
    <brk id="176" max="255" man="1"/>
    <brk id="200" max="255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1998800214</cp:lastModifiedBy>
  <cp:lastPrinted>2023-03-30T06:30:32Z</cp:lastPrinted>
  <dcterms:modified xsi:type="dcterms:W3CDTF">2023-03-30T06:30:56Z</dcterms:modified>
  <cp:category/>
  <cp:version/>
  <cp:contentType/>
  <cp:contentStatus/>
</cp:coreProperties>
</file>